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artage\BILAN STAT 2021\=MISE EN LIGNE=\Fichiers excel\"/>
    </mc:Choice>
  </mc:AlternateContent>
  <bookViews>
    <workbookView xWindow="0" yWindow="0" windowWidth="20400" windowHeight="7620" tabRatio="493"/>
  </bookViews>
  <sheets>
    <sheet name="fig1" sheetId="7" r:id="rId1"/>
    <sheet name="fig4" sheetId="3" r:id="rId2"/>
    <sheet name="fig5" sheetId="6" r:id="rId3"/>
    <sheet name="fig6" sheetId="4" r:id="rId4"/>
    <sheet name="fig7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4" l="1"/>
  <c r="F9" i="4"/>
  <c r="F8" i="4"/>
  <c r="F7" i="4"/>
  <c r="F6" i="4"/>
  <c r="F5" i="4"/>
  <c r="E9" i="4"/>
  <c r="E8" i="4"/>
  <c r="E7" i="4"/>
  <c r="D10" i="4"/>
  <c r="E10" i="4" s="1"/>
  <c r="D9" i="4"/>
  <c r="D8" i="4"/>
  <c r="D7" i="4"/>
  <c r="D6" i="4"/>
  <c r="E6" i="4" s="1"/>
  <c r="D5" i="4"/>
  <c r="E5" i="4" s="1"/>
  <c r="C10" i="4"/>
  <c r="B10" i="4"/>
</calcChain>
</file>

<file path=xl/sharedStrings.xml><?xml version="1.0" encoding="utf-8"?>
<sst xmlns="http://schemas.openxmlformats.org/spreadsheetml/2006/main" count="64" uniqueCount="57">
  <si>
    <t>Taux de victimation pour 100 000 habitants</t>
  </si>
  <si>
    <t>AGE</t>
  </si>
  <si>
    <t>Hommes</t>
  </si>
  <si>
    <t>Femmes</t>
  </si>
  <si>
    <t>Ensemble</t>
  </si>
  <si>
    <t>Moins de 15 ans</t>
  </si>
  <si>
    <t>15  à 29 ans</t>
  </si>
  <si>
    <t>30 à 44  ans</t>
  </si>
  <si>
    <t>45 à 59 ans</t>
  </si>
  <si>
    <t>60 à 74 ans</t>
  </si>
  <si>
    <t>75 ans ou plus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</si>
  <si>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</si>
  <si>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</si>
  <si>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</si>
  <si>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</si>
  <si>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</si>
  <si>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</si>
  <si>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</si>
  <si>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</si>
  <si>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</si>
  <si>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</si>
  <si>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60 ans et plus</t>
  </si>
  <si>
    <t>Total des personnes mises en cause</t>
  </si>
  <si>
    <t>France</t>
  </si>
  <si>
    <t>UE28 hors France</t>
  </si>
  <si>
    <t>Europe hors UE28</t>
  </si>
  <si>
    <t>Afrique</t>
  </si>
  <si>
    <t>Asie</t>
  </si>
  <si>
    <t>Autre</t>
  </si>
  <si>
    <t>homicides sont de nationalité française.</t>
  </si>
  <si>
    <t>4. Part des victimes d’homicides enregistrés pour 100 000 habitants de même sexe et âge en 2021</t>
  </si>
  <si>
    <t>5. Nationalité des personnes victimes d'homicides enregistrés en 2021</t>
  </si>
  <si>
    <t>UE27 hors France</t>
  </si>
  <si>
    <t>Europe hors UE27</t>
  </si>
  <si>
    <r>
      <t xml:space="preserve">Source </t>
    </r>
    <r>
      <rPr>
        <i/>
        <sz val="9"/>
        <color rgb="FF242021"/>
        <rFont val="Calibri"/>
        <family val="2"/>
        <scheme val="minor"/>
      </rPr>
      <t>: SSMSI, base des victimes de crimes et délits enregistrés par la police et la gendarmerie en 2021.</t>
    </r>
  </si>
  <si>
    <r>
      <t>Champ</t>
    </r>
    <r>
      <rPr>
        <sz val="9"/>
        <color theme="1"/>
        <rFont val="Calibri"/>
        <family val="2"/>
        <scheme val="minor"/>
      </rPr>
      <t xml:space="preserve"> : France entière (métropole et DOM).
</t>
    </r>
  </si>
  <si>
    <r>
      <t xml:space="preserve">Champ </t>
    </r>
    <r>
      <rPr>
        <sz val="9"/>
        <color rgb="FF242021"/>
        <rFont val="Calibri"/>
        <family val="2"/>
        <scheme val="minor"/>
      </rPr>
      <t>: France entière (métropole et DOM)</t>
    </r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</si>
  <si>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 entière (métropole et DOM) .</t>
    </r>
  </si>
  <si>
    <r>
      <t xml:space="preserve">Lecture </t>
    </r>
    <r>
      <rPr>
        <sz val="9"/>
        <color rgb="FF242021"/>
        <rFont val="Calibri"/>
        <family val="2"/>
        <scheme val="minor"/>
      </rPr>
      <t>: 82 % des personnes victimes d’homicide en 2021 sont de nationalité française.</t>
    </r>
  </si>
  <si>
    <t>6. Nombre de personnes mises en cause pour  homicides en 2021, par sexe et par âge</t>
  </si>
  <si>
    <t>7. Nationalité des personnes mises en cause pour homicides enregistrées en 2021</t>
  </si>
  <si>
    <r>
      <t xml:space="preserve">Source </t>
    </r>
    <r>
      <rPr>
        <i/>
        <sz val="9"/>
        <color rgb="FF242021"/>
        <rFont val="Calibri"/>
        <family val="2"/>
        <scheme val="minor"/>
      </rPr>
      <t>: SSMSI, base des mis en cause pour crimes ou délits enregistrés par la police et la gendarmerie en 2021.</t>
    </r>
  </si>
  <si>
    <r>
      <rPr>
        <b/>
        <sz val="9"/>
        <color rgb="FF242021"/>
        <rFont val="Calibri"/>
        <family val="2"/>
        <scheme val="minor"/>
      </rPr>
      <t xml:space="preserve">Lecture </t>
    </r>
    <r>
      <rPr>
        <sz val="9"/>
        <color rgb="FF242021"/>
        <rFont val="Calibri"/>
        <family val="2"/>
        <scheme val="minor"/>
      </rPr>
      <t>: En 2021, 1175 personnes ont été mises en cause par les forces de sécurité pour des homicides. 86% sont des hommes et 28% ont entre 30 et 44 ans. 19 % de la population de France métropolitaine a entre 30 et 44 ans.</t>
    </r>
  </si>
  <si>
    <r>
      <t xml:space="preserve">Lecture </t>
    </r>
    <r>
      <rPr>
        <sz val="9"/>
        <color rgb="FF242021"/>
        <rFont val="Calibri"/>
        <family val="2"/>
        <scheme val="minor"/>
      </rPr>
      <t>: 82 % des personnes mises en cause par la police ou la gendarmerie en 2021 pour des</t>
    </r>
  </si>
  <si>
    <t>1. Homicides (y compris coups et blessures volontaires suivis de mort) enregistrés : cumul annuel</t>
  </si>
  <si>
    <t>Note : avant 2015, du fait de l’absence de remontée exhaustive des procédures il est impossible de vérifier que les victimes d’attentats terroristes sont bien intégrées dans le nombre d’homicides comptabilisés.</t>
  </si>
  <si>
    <t>Champ : France.</t>
  </si>
  <si>
    <t>Sources : SSMSI, bases des crimes et délits enregistrés par la police et la gendarmerie.</t>
  </si>
  <si>
    <t>2008 - 2015 : sans retraitements/corrections, pas de distinction possible des victimes d'attentats (hormis 2015)</t>
  </si>
  <si>
    <t>2015 : sans retraitements/corrections, hors attentats</t>
  </si>
  <si>
    <t>2016 - 2019 : avec retraitements/corrections, y compris attentats, hors expertise qualitative exhaustive</t>
  </si>
  <si>
    <t>2016 - 2019 : avec retraitements/corrections, hors attentats, hors expertise qualitative exhaustive</t>
  </si>
  <si>
    <t>2020 - 2021 : avec retraitements/corrections, y compris attentats, après expertise qualitative exhaustive</t>
  </si>
  <si>
    <t>2020 - 2021 : avec retraitements/corrections, hors attentats, après expertise qualitative exhaustive</t>
  </si>
  <si>
    <r>
      <t xml:space="preserve">Champ </t>
    </r>
    <r>
      <rPr>
        <sz val="9"/>
        <color rgb="FF242021"/>
        <rFont val="Calibri"/>
        <family val="2"/>
        <scheme val="minor"/>
      </rPr>
      <t>: France entière (métropole et DOM),</t>
    </r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</si>
  <si>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 des mis en cause pour crimes ou délits enregistrés par la police et la gendarmerie en 2021 ; Insee, estimations de population 2021.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</si>
  <si>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 xml:space="preserve"> : SSMSI, base des victimes de crimes et délits enregistrés par la police et la gendarmerie en 2021 ; Insee, estimations de population 2021.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</si>
</sst>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\ _€_-;\-* #,##0\ _€_-;_-* &quot;-&quot;??\ _€_-;_-@_-"/>
    <numFmt numFmtId="165" formatCode="0__%"/>
    <numFmt numFmtId="166" formatCode="0.0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8"/>
      <color rgb="FF242021"/>
      <name val="PalatinoLinotype-BoldItalic"/>
    </font>
    <font>
      <sz val="11"/>
      <color theme="1"/>
      <name val="Calibri Light"/>
      <family val="2"/>
      <scheme val="maj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rgb="FF242021"/>
      <name val="Calibri"/>
      <family val="2"/>
      <scheme val="minor"/>
    </font>
    <font>
      <sz val="9"/>
      <color rgb="FF242021"/>
      <name val="Calibri"/>
      <family val="2"/>
      <scheme val="minor"/>
    </font>
    <font>
      <b/>
      <i/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0" fillId="2" borderId="0" xfId="0" applyFill="1"/>
    <xf numFmtId="0" fontId="0" fillId="0" borderId="0" xfId="0" applyFill="1"/>
    <xf numFmtId="0" fontId="1" fillId="2" borderId="0" xfId="0" applyFont="1" applyFill="1"/>
    <xf numFmtId="1" fontId="0" fillId="2" borderId="0" xfId="0" applyNumberFormat="1" applyFill="1"/>
    <xf numFmtId="0" fontId="0" fillId="2" borderId="0" xfId="0" applyFill="1" applyAlignment="1">
      <alignment horizontal="left"/>
    </xf>
    <xf numFmtId="0" fontId="0" fillId="0" borderId="0" xfId="0" applyFill="1" applyAlignment="1">
      <alignment vertical="center" wrapText="1"/>
    </xf>
    <xf numFmtId="0" fontId="4" fillId="2" borderId="0" xfId="2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4" fillId="2" borderId="0" xfId="2" applyFont="1" applyFill="1" applyBorder="1" applyAlignment="1">
      <alignment vertic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164" fontId="0" fillId="2" borderId="1" xfId="3" applyNumberFormat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/>
    </xf>
    <xf numFmtId="164" fontId="2" fillId="4" borderId="1" xfId="3" applyNumberFormat="1" applyFont="1" applyFill="1" applyBorder="1" applyAlignment="1">
      <alignment horizontal="center" vertical="center"/>
    </xf>
    <xf numFmtId="165" fontId="2" fillId="4" borderId="1" xfId="1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164" fontId="2" fillId="2" borderId="1" xfId="3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1" fillId="2" borderId="1" xfId="3" applyNumberFormat="1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0" xfId="2" applyFont="1" applyFill="1" applyBorder="1" applyAlignment="1">
      <alignment horizontal="left" vertical="center"/>
    </xf>
    <xf numFmtId="0" fontId="0" fillId="0" borderId="0" xfId="0" applyFill="1" applyAlignment="1">
      <alignment horizontal="left" vertical="top" wrapText="1"/>
    </xf>
    <xf numFmtId="165" fontId="0" fillId="0" borderId="0" xfId="1" applyNumberFormat="1" applyFont="1" applyFill="1" applyAlignment="1">
      <alignment horizontal="center"/>
    </xf>
    <xf numFmtId="165" fontId="0" fillId="0" borderId="0" xfId="1" applyNumberFormat="1" applyFont="1" applyFill="1" applyAlignment="1">
      <alignment wrapText="1"/>
    </xf>
    <xf numFmtId="166" fontId="0" fillId="0" borderId="0" xfId="0" applyNumberFormat="1" applyFill="1"/>
    <xf numFmtId="1" fontId="0" fillId="0" borderId="0" xfId="0" applyNumberFormat="1" applyFill="1"/>
    <xf numFmtId="165" fontId="0" fillId="2" borderId="0" xfId="1" applyNumberFormat="1" applyFont="1" applyFill="1"/>
    <xf numFmtId="0" fontId="0" fillId="2" borderId="0" xfId="0" applyFill="1" applyAlignment="1">
      <alignment wrapText="1"/>
    </xf>
    <xf numFmtId="0" fontId="8" fillId="0" borderId="0" xfId="0" applyFont="1"/>
    <xf numFmtId="0" fontId="9" fillId="2" borderId="0" xfId="0" applyFont="1" applyFill="1"/>
    <xf numFmtId="165" fontId="0" fillId="2" borderId="1" xfId="3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 wrapText="1"/>
    </xf>
    <xf numFmtId="0" fontId="12" fillId="2" borderId="0" xfId="0" applyFont="1" applyFill="1"/>
    <xf numFmtId="0" fontId="14" fillId="2" borderId="0" xfId="0" applyFont="1" applyFill="1"/>
    <xf numFmtId="0" fontId="16" fillId="2" borderId="0" xfId="0" applyFont="1" applyFill="1"/>
    <xf numFmtId="0" fontId="17" fillId="2" borderId="0" xfId="0" applyFont="1" applyFill="1"/>
    <xf numFmtId="0" fontId="13" fillId="2" borderId="0" xfId="0" applyFont="1" applyFill="1"/>
    <xf numFmtId="0" fontId="10" fillId="2" borderId="0" xfId="0" applyFont="1" applyFill="1" applyAlignment="1"/>
    <xf numFmtId="164" fontId="0" fillId="2" borderId="0" xfId="0" applyNumberFormat="1" applyFill="1"/>
    <xf numFmtId="2" fontId="0" fillId="2" borderId="0" xfId="0" applyNumberFormat="1" applyFill="1"/>
    <xf numFmtId="9" fontId="0" fillId="2" borderId="0" xfId="1" applyFont="1" applyFill="1"/>
    <xf numFmtId="0" fontId="1" fillId="0" borderId="0" xfId="0" applyFont="1" applyFill="1" applyBorder="1"/>
    <xf numFmtId="0" fontId="0" fillId="0" borderId="0" xfId="0" applyFill="1" applyBorder="1"/>
    <xf numFmtId="3" fontId="0" fillId="0" borderId="0" xfId="0" applyNumberFormat="1" applyFill="1" applyBorder="1"/>
    <xf numFmtId="0" fontId="1" fillId="0" borderId="0" xfId="0" applyFont="1"/>
    <xf numFmtId="0" fontId="6" fillId="0" borderId="0" xfId="0" applyFont="1"/>
    <xf numFmtId="0" fontId="6" fillId="0" borderId="0" xfId="0" applyFont="1" applyAlignment="1">
      <alignment vertical="top" wrapText="1"/>
    </xf>
    <xf numFmtId="3" fontId="6" fillId="0" borderId="0" xfId="0" applyNumberFormat="1" applyFont="1"/>
    <xf numFmtId="0" fontId="7" fillId="0" borderId="0" xfId="0" applyFont="1"/>
    <xf numFmtId="0" fontId="7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center" wrapText="1"/>
    </xf>
    <xf numFmtId="0" fontId="13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</cellXfs>
  <cellStyles count="4">
    <cellStyle name="Milliers 2" xfId="3"/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'fig1'!$B$31</c:f>
              <c:strCache>
                <c:ptCount val="1"/>
                <c:pt idx="0">
                  <c:v>2008 - 2015 : sans retraitements/corrections, pas de distinction possible des victimes d'attentats (hormis 2015)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4492920015308076E-2"/>
                  <c:y val="-1.84544338957092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3777267508610819E-2"/>
                  <c:y val="-3.6908867791418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431305013394592E-2"/>
                  <c:y val="-3.9984606774036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8369690011481057E-2"/>
                  <c:y val="-2.7681650843563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0715652506697339E-2"/>
                  <c:y val="-2.46059118609456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2246460007654093E-2"/>
                  <c:y val="-3.38331288088001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4492920015308131E-2"/>
                  <c:y val="-4.613608473927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6023727516264829E-2"/>
                  <c:y val="-1.53786949130909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'fig1'!$A$32:$A$45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'fig1'!$B$32:$B$45</c:f>
              <c:numCache>
                <c:formatCode>#,##0</c:formatCode>
                <c:ptCount val="14"/>
                <c:pt idx="0">
                  <c:v>1140</c:v>
                </c:pt>
                <c:pt idx="1">
                  <c:v>933</c:v>
                </c:pt>
                <c:pt idx="2">
                  <c:v>906</c:v>
                </c:pt>
                <c:pt idx="3">
                  <c:v>967</c:v>
                </c:pt>
                <c:pt idx="4">
                  <c:v>928</c:v>
                </c:pt>
                <c:pt idx="5">
                  <c:v>873</c:v>
                </c:pt>
                <c:pt idx="6">
                  <c:v>884</c:v>
                </c:pt>
                <c:pt idx="7">
                  <c:v>1051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'fig1'!$C$31</c:f>
              <c:strCache>
                <c:ptCount val="1"/>
                <c:pt idx="0">
                  <c:v>2015 : sans retraitements/corrections, hors attentats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'fig1'!$A$32:$A$45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'fig1'!$C$32:$C$45</c:f>
              <c:numCache>
                <c:formatCode>General</c:formatCode>
                <c:ptCount val="14"/>
                <c:pt idx="7">
                  <c:v>903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'fig1'!$D$31</c:f>
              <c:strCache>
                <c:ptCount val="1"/>
                <c:pt idx="0">
                  <c:v>2016 - 2019 : avec retraitements/corrections, y compris attentats, hors expertise qualitative exhaustive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8"/>
              <c:layout>
                <c:manualLayout>
                  <c:x val="-2.1431305013394564E-2"/>
                  <c:y val="-2.7681650843563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9900497512437922E-2"/>
                  <c:y val="-3.38331288088001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2962112514351322E-2"/>
                  <c:y val="-3.07573898261819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2.2962112514351322E-2"/>
                  <c:y val="-3.07573898261819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2962112514351322E-2"/>
                  <c:y val="-3.38331288088001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2.2962112514351322E-2"/>
                  <c:y val="-2.7681650843563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'fig1'!$A$32:$A$45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'fig1'!$D$32:$D$45</c:f>
              <c:numCache>
                <c:formatCode>General</c:formatCode>
                <c:ptCount val="14"/>
                <c:pt idx="8">
                  <c:v>936</c:v>
                </c:pt>
                <c:pt idx="9">
                  <c:v>854</c:v>
                </c:pt>
                <c:pt idx="10">
                  <c:v>870</c:v>
                </c:pt>
                <c:pt idx="11">
                  <c:v>901</c:v>
                </c:pt>
                <c:pt idx="12">
                  <c:v>873</c:v>
                </c:pt>
                <c:pt idx="13">
                  <c:v>930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'fig1'!$E$31</c:f>
              <c:strCache>
                <c:ptCount val="1"/>
                <c:pt idx="0">
                  <c:v>2016 - 2019 : avec retraitements/corrections, hors attentats, hors expertise qualitative exhaustive</c:v>
                </c:pt>
              </c:strCache>
            </c:strRef>
          </c:tx>
          <c:spPr>
            <a:ln w="28575" cap="rnd">
              <a:noFill/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'fig1'!$A$32:$A$45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'fig1'!$E$32:$E$45</c:f>
              <c:numCache>
                <c:formatCode>General</c:formatCode>
                <c:ptCount val="14"/>
                <c:pt idx="8">
                  <c:v>846</c:v>
                </c:pt>
                <c:pt idx="9">
                  <c:v>851</c:v>
                </c:pt>
                <c:pt idx="10">
                  <c:v>860</c:v>
                </c:pt>
                <c:pt idx="11">
                  <c:v>897</c:v>
                </c:pt>
                <c:pt idx="12">
                  <c:v>866</c:v>
                </c:pt>
                <c:pt idx="13">
                  <c:v>929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'fig1'!$F$31</c:f>
              <c:strCache>
                <c:ptCount val="1"/>
                <c:pt idx="0">
                  <c:v>2020 - 2021 : avec retraitements/corrections, y compris attentats, après expertise qualitative exhaustive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2"/>
              <c:layout>
                <c:manualLayout>
                  <c:x val="-2.2962112514351322E-2"/>
                  <c:y val="-2.7681650843563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2.2962112514351322E-2"/>
                  <c:y val="-2.46059118609455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'fig1'!$A$32:$A$45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'fig1'!$F$32:$F$45</c:f>
              <c:numCache>
                <c:formatCode>General</c:formatCode>
                <c:ptCount val="14"/>
                <c:pt idx="12">
                  <c:v>787</c:v>
                </c:pt>
                <c:pt idx="13">
                  <c:v>842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'fig1'!$G$31</c:f>
              <c:strCache>
                <c:ptCount val="1"/>
                <c:pt idx="0">
                  <c:v>2020 - 2021 : avec retraitements/corrections, hors attentats, après expertise qualitative exhaustive</c:v>
                </c:pt>
              </c:strCache>
            </c:strRef>
          </c:tx>
          <c:spPr>
            <a:ln w="28575" cap="rnd">
              <a:noFill/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'fig1'!$A$32:$A$45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'fig1'!$G$32:$G$45</c:f>
              <c:numCache>
                <c:formatCode>General</c:formatCode>
                <c:ptCount val="14"/>
                <c:pt idx="12">
                  <c:v>780</c:v>
                </c:pt>
                <c:pt idx="13">
                  <c:v>841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159440"/>
        <c:axId val="559156696"/>
      </c:lineChart>
      <c:catAx>
        <c:axId val="559159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9156696"/>
        <c:crosses val="autoZero"/>
        <c:auto val="1"/>
        <c:lblAlgn val="ctr"/>
        <c:lblOffset val="100"/>
        <c:noMultiLvlLbl val="0"/>
      </c:catAx>
      <c:valAx>
        <c:axId val="559156696"/>
        <c:scaling>
          <c:orientation val="minMax"/>
          <c:max val="1200"/>
          <c:min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9159440"/>
        <c:crosses val="autoZero"/>
        <c:crossBetween val="between"/>
        <c:majorUnit val="100"/>
        <c:minorUnit val="5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99666210201986"/>
          <c:y val="5.0925925925925923E-2"/>
          <c:w val="0.81699218304233712"/>
          <c:h val="0.73933177894841007"/>
        </c:manualLayout>
      </c:layout>
      <c:lineChart>
        <c:grouping val="standard"/>
        <c:varyColors val="0"/>
        <c:ser>
          <c:idx val="0"/>
          <c:order val="0"/>
          <c:tx>
            <c:strRef>
              <c:f>'fig4'!$B$26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'fig4'!$A$27:$A$32</c:f>
              <c:strCache>
                <c:ptCount val="6"/>
                <c:pt idx="0">
                  <c:v>Moins de 15 ans</c:v>
                </c:pt>
                <c:pt idx="1">
                  <c:v>15  à 29 ans</c:v>
                </c:pt>
                <c:pt idx="2">
                  <c:v>30 à 44 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ou plus</c:v>
                </c:pt>
              </c:strCache>
            </c:strRef>
          </c:cat>
          <c:val>
            <c:numRef>
              <c:f>'fig4'!$B$27:$B$32</c:f>
              <c:numCache>
                <c:formatCode>0</c:formatCode>
                <c:ptCount val="6"/>
                <c:pt idx="0" formatCode="0.0">
                  <c:v>0.70419179171120405</c:v>
                </c:pt>
                <c:pt idx="1">
                  <c:v>3.0266561452741438</c:v>
                </c:pt>
                <c:pt idx="2">
                  <c:v>2.553985906940992</c:v>
                </c:pt>
                <c:pt idx="3" formatCode="0.0">
                  <c:v>1.7606636507774172</c:v>
                </c:pt>
                <c:pt idx="4" formatCode="0.0">
                  <c:v>1.0719073610421992</c:v>
                </c:pt>
                <c:pt idx="5" formatCode="0.0">
                  <c:v>1.1545114525545557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498-4EAE-BD8A-71D5CD91973A}"/>
            </c:ext>
          </c:extLst>
        </c:ser>
        <c:ser>
          <c:idx val="1"/>
          <c:order val="1"/>
          <c:tx>
            <c:strRef>
              <c:f>'fig4'!$C$26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'fig4'!$A$27:$A$32</c:f>
              <c:strCache>
                <c:ptCount val="6"/>
                <c:pt idx="0">
                  <c:v>Moins de 15 ans</c:v>
                </c:pt>
                <c:pt idx="1">
                  <c:v>15  à 29 ans</c:v>
                </c:pt>
                <c:pt idx="2">
                  <c:v>30 à 44 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ou plus</c:v>
                </c:pt>
              </c:strCache>
            </c:strRef>
          </c:cat>
          <c:val>
            <c:numRef>
              <c:f>'fig4'!$C$27:$C$32</c:f>
              <c:numCache>
                <c:formatCode>0</c:formatCode>
                <c:ptCount val="6"/>
                <c:pt idx="0" formatCode="0.0">
                  <c:v>0.54758121399439619</c:v>
                </c:pt>
                <c:pt idx="1">
                  <c:v>0.61883826180709023</c:v>
                </c:pt>
                <c:pt idx="2">
                  <c:v>0.70601824068726637</c:v>
                </c:pt>
                <c:pt idx="3" formatCode="0.0">
                  <c:v>0.88644099848714075</c:v>
                </c:pt>
                <c:pt idx="4" formatCode="0.0">
                  <c:v>0.66002860338591451</c:v>
                </c:pt>
                <c:pt idx="5" formatCode="0.0">
                  <c:v>1.1771497825855533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98-4EAE-BD8A-71D5CD91973A}"/>
            </c:ext>
          </c:extLst>
        </c:ser>
        <c:ser>
          <c:idx val="3"/>
          <c:order val="2"/>
          <c:tx>
            <c:strRef>
              <c:f>'fig4'!$D$26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'fig4'!$A$27:$A$32</c:f>
              <c:strCache>
                <c:ptCount val="6"/>
                <c:pt idx="0">
                  <c:v>Moins de 15 ans</c:v>
                </c:pt>
                <c:pt idx="1">
                  <c:v>15  à 29 ans</c:v>
                </c:pt>
                <c:pt idx="2">
                  <c:v>30 à 44 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ou plus</c:v>
                </c:pt>
              </c:strCache>
            </c:strRef>
          </c:cat>
          <c:val>
            <c:numRef>
              <c:f>'fig4'!$D$27:$D$32</c:f>
              <c:numCache>
                <c:formatCode>0.0</c:formatCode>
                <c:ptCount val="6"/>
                <c:pt idx="0">
                  <c:v>0.62760597691765629</c:v>
                </c:pt>
                <c:pt idx="1">
                  <c:v>1.8393651088035321</c:v>
                </c:pt>
                <c:pt idx="2" formatCode="0">
                  <c:v>1.6073658504516455</c:v>
                </c:pt>
                <c:pt idx="3">
                  <c:v>1.3157629605659074</c:v>
                </c:pt>
                <c:pt idx="4">
                  <c:v>0.85352933098066508</c:v>
                </c:pt>
                <c:pt idx="5">
                  <c:v>1.1682918125019375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498-4EAE-BD8A-71D5CD919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162184"/>
        <c:axId val="559160224"/>
      </c:lineChart>
      <c:catAx>
        <c:axId val="559162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9160224"/>
        <c:crosses val="autoZero"/>
        <c:auto val="1"/>
        <c:lblAlgn val="ctr"/>
        <c:lblOffset val="100"/>
        <c:tickMarkSkip val="10"/>
        <c:noMultiLvlLbl val="0"/>
      </c:catAx>
      <c:valAx>
        <c:axId val="55916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'fig4'!$B$25</c:f>
              <c:strCache>
                <c:ptCount val="1"/>
                <c:pt idx="0">
                  <c:v>Taux de victimation pour 100 000 habitants</c:v>
                </c:pt>
              </c:strCache>
            </c:strRef>
          </c:tx>
          <c:layout>
            <c:manualLayout>
              <c:xMode val="edge"/>
              <c:yMode val="edge"/>
              <c:x val="1.754034889285248E-2"/>
              <c:y val="5.229763317688123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9162184"/>
        <c:crosses val="autoZero"/>
        <c:crossBetween val="between"/>
        <c:majorUnit val="0.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E4E-410E-BD4F-F5B7F33112D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E4E-410E-BD4F-F5B7F33112D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E4E-410E-BD4F-F5B7F33112D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E4E-410E-BD4F-F5B7F33112DC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2E4E-410E-BD4F-F5B7F33112D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2E4E-410E-BD4F-F5B7F33112DC}"/>
              </c:ext>
            </c:extLst>
          </c:dPt>
          <c:dLbls>
            <c:dLbl>
              <c:idx val="0"/>
              <c:layout>
                <c:manualLayout>
                  <c:x val="0"/>
                  <c:y val="3.509199598545109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2E4E-410E-BD4F-F5B7F33112D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E4E-410E-BD4F-F5B7F33112D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2E4E-410E-BD4F-F5B7F33112D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2E4E-410E-BD4F-F5B7F33112D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2E4E-410E-BD4F-F5B7F33112D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2E4E-410E-BD4F-F5B7F33112D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'fig5'!$A$22:$F$22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'fig5'!$A$23:$F$23</c:f>
              <c:numCache>
                <c:formatCode>0__%</c:formatCode>
                <c:ptCount val="6"/>
                <c:pt idx="0">
                  <c:v>0.81828978622327786</c:v>
                </c:pt>
                <c:pt idx="1">
                  <c:v>2.2565320665083134E-2</c:v>
                </c:pt>
                <c:pt idx="2">
                  <c:v>1.5439429928741092E-2</c:v>
                </c:pt>
                <c:pt idx="3">
                  <c:v>7.9572446555819479E-2</c:v>
                </c:pt>
                <c:pt idx="4">
                  <c:v>1.1876484560570071E-2</c:v>
                </c:pt>
                <c:pt idx="5">
                  <c:v>5.2256532066508314E-2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2E4E-410E-BD4F-F5B7F33112D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0.10778376824654491"/>
          <c:w val="0.20116101285902688"/>
          <c:h val="0.757853685821492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56A-492F-9F9F-D825D6A46E73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56A-492F-9F9F-D825D6A46E73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56A-492F-9F9F-D825D6A46E7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56A-492F-9F9F-D825D6A46E73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E56A-492F-9F9F-D825D6A46E73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E56A-492F-9F9F-D825D6A46E73}"/>
              </c:ext>
            </c:extLst>
          </c:dPt>
          <c:dLbls>
            <c:dLbl>
              <c:idx val="0"/>
              <c:layout>
                <c:manualLayout>
                  <c:x val="1.1573637404683805E-2"/>
                  <c:y val="1.157742226414254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56A-492F-9F9F-D825D6A46E7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56A-492F-9F9F-D825D6A46E7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E56A-492F-9F9F-D825D6A46E7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E56A-492F-9F9F-D825D6A46E7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E56A-492F-9F9F-D825D6A46E7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E56A-492F-9F9F-D825D6A46E7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'fig7'!$A$22:$F$22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'fig7'!$A$23:$F$23</c:f>
              <c:numCache>
                <c:formatCode>0__%</c:formatCode>
                <c:ptCount val="6"/>
                <c:pt idx="0">
                  <c:v>0.81531914893617019</c:v>
                </c:pt>
                <c:pt idx="1">
                  <c:v>2.553191489361702E-2</c:v>
                </c:pt>
                <c:pt idx="2">
                  <c:v>9.3617021276595751E-3</c:v>
                </c:pt>
                <c:pt idx="3">
                  <c:v>9.6170212765957441E-2</c:v>
                </c:pt>
                <c:pt idx="4">
                  <c:v>3.4042553191489362E-2</c:v>
                </c:pt>
                <c:pt idx="5">
                  <c:v>1.9574468085106381E-2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E56A-492F-9F9F-D825D6A46E7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7.9983950820502442E-2"/>
          <c:w val="0.20116101285902688"/>
          <c:h val="0.708291522107982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147636</xdr:rowOff>
    </xdr:from>
    <xdr:to>
      <xdr:col>11</xdr:col>
      <xdr:colOff>9525</xdr:colOff>
      <xdr:row>23</xdr:row>
      <xdr:rowOff>85725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23812</xdr:rowOff>
    </xdr:from>
    <xdr:to>
      <xdr:col>8</xdr:col>
      <xdr:colOff>0</xdr:colOff>
      <xdr:row>19</xdr:row>
      <xdr:rowOff>47626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5228</xdr:rowOff>
    </xdr:from>
    <xdr:to>
      <xdr:col>6</xdr:col>
      <xdr:colOff>712304</xdr:colOff>
      <xdr:row>14</xdr:row>
      <xdr:rowOff>128985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101669</xdr:rowOff>
    </xdr:from>
    <xdr:to>
      <xdr:col>6</xdr:col>
      <xdr:colOff>495300</xdr:colOff>
      <xdr:row>14</xdr:row>
      <xdr:rowOff>152401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zoomScaleNormal="100" workbookViewId="0">
      <selection activeCell="L31" sqref="L31"/>
    </sheetView>
  </sheetViews>
  <sheetFormatPr baseColWidth="10" defaultRowHeight="15"/>
  <sheetData>
    <row r="1" spans="1:1">
      <c r="A1" s="50" t="s">
        <v>44</v>
      </c>
    </row>
    <row r="26" spans="1:7">
      <c r="A26" s="51" t="s">
        <v>45</v>
      </c>
    </row>
    <row r="27" spans="1:7">
      <c r="A27" s="51" t="s">
        <v>46</v>
      </c>
    </row>
    <row r="28" spans="1:7">
      <c r="A28" s="54" t="s">
        <v>47</v>
      </c>
    </row>
    <row r="31" spans="1:7" ht="120">
      <c r="A31" s="51"/>
      <c r="B31" s="52" t="s">
        <v>48</v>
      </c>
      <c r="C31" s="52" t="s">
        <v>49</v>
      </c>
      <c r="D31" s="52" t="s">
        <v>50</v>
      </c>
      <c r="E31" s="52" t="s">
        <v>51</v>
      </c>
      <c r="F31" s="52" t="s">
        <v>52</v>
      </c>
      <c r="G31" s="52" t="s">
        <v>53</v>
      </c>
    </row>
    <row r="32" spans="1:7">
      <c r="A32" s="51">
        <v>2008</v>
      </c>
      <c r="B32" s="53">
        <v>1140</v>
      </c>
      <c r="C32" s="51"/>
      <c r="D32" s="51"/>
      <c r="E32" s="51"/>
      <c r="F32" s="51"/>
      <c r="G32" s="51"/>
    </row>
    <row r="33" spans="1:7">
      <c r="A33" s="51">
        <v>2009</v>
      </c>
      <c r="B33" s="53">
        <v>933</v>
      </c>
      <c r="C33" s="51"/>
      <c r="D33" s="51"/>
      <c r="E33" s="51"/>
      <c r="F33" s="51"/>
      <c r="G33" s="51"/>
    </row>
    <row r="34" spans="1:7">
      <c r="A34" s="51">
        <v>2010</v>
      </c>
      <c r="B34" s="53">
        <v>906</v>
      </c>
      <c r="C34" s="51"/>
      <c r="D34" s="51"/>
      <c r="E34" s="51"/>
      <c r="F34" s="51"/>
      <c r="G34" s="51"/>
    </row>
    <row r="35" spans="1:7">
      <c r="A35" s="51">
        <v>2011</v>
      </c>
      <c r="B35" s="53">
        <v>967</v>
      </c>
      <c r="C35" s="51"/>
      <c r="D35" s="51"/>
      <c r="E35" s="51"/>
      <c r="F35" s="51"/>
      <c r="G35" s="51"/>
    </row>
    <row r="36" spans="1:7">
      <c r="A36" s="51">
        <v>2012</v>
      </c>
      <c r="B36" s="53">
        <v>928</v>
      </c>
      <c r="C36" s="51"/>
      <c r="D36" s="51"/>
      <c r="E36" s="51"/>
      <c r="F36" s="51"/>
      <c r="G36" s="51"/>
    </row>
    <row r="37" spans="1:7">
      <c r="A37" s="51">
        <v>2013</v>
      </c>
      <c r="B37" s="53">
        <v>873</v>
      </c>
      <c r="C37" s="51"/>
      <c r="D37" s="51"/>
      <c r="E37" s="51"/>
      <c r="F37" s="51"/>
      <c r="G37" s="51"/>
    </row>
    <row r="38" spans="1:7">
      <c r="A38" s="51">
        <v>2014</v>
      </c>
      <c r="B38" s="53">
        <v>884</v>
      </c>
      <c r="C38" s="51"/>
      <c r="D38" s="51"/>
      <c r="E38" s="51"/>
      <c r="F38" s="51"/>
      <c r="G38" s="51"/>
    </row>
    <row r="39" spans="1:7">
      <c r="A39" s="51">
        <v>2015</v>
      </c>
      <c r="B39" s="53">
        <v>1051</v>
      </c>
      <c r="C39" s="51">
        <v>903</v>
      </c>
      <c r="D39" s="51"/>
      <c r="E39" s="51"/>
      <c r="F39" s="51"/>
      <c r="G39" s="51"/>
    </row>
    <row r="40" spans="1:7">
      <c r="A40" s="51">
        <v>2016</v>
      </c>
      <c r="B40" s="51"/>
      <c r="C40" s="51"/>
      <c r="D40" s="51">
        <v>936</v>
      </c>
      <c r="E40" s="51">
        <v>846</v>
      </c>
      <c r="F40" s="51"/>
      <c r="G40" s="51"/>
    </row>
    <row r="41" spans="1:7">
      <c r="A41" s="51">
        <v>2017</v>
      </c>
      <c r="B41" s="51"/>
      <c r="C41" s="51"/>
      <c r="D41" s="51">
        <v>854</v>
      </c>
      <c r="E41" s="51">
        <v>851</v>
      </c>
      <c r="F41" s="51"/>
      <c r="G41" s="51"/>
    </row>
    <row r="42" spans="1:7">
      <c r="A42" s="51">
        <v>2018</v>
      </c>
      <c r="B42" s="51"/>
      <c r="C42" s="51"/>
      <c r="D42" s="51">
        <v>870</v>
      </c>
      <c r="E42" s="51">
        <v>860</v>
      </c>
      <c r="F42" s="51"/>
      <c r="G42" s="51"/>
    </row>
    <row r="43" spans="1:7">
      <c r="A43" s="51">
        <v>2019</v>
      </c>
      <c r="B43" s="51"/>
      <c r="C43" s="51"/>
      <c r="D43" s="51">
        <v>901</v>
      </c>
      <c r="E43" s="51">
        <v>897</v>
      </c>
      <c r="F43" s="51"/>
      <c r="G43" s="51"/>
    </row>
    <row r="44" spans="1:7">
      <c r="A44" s="51">
        <v>2020</v>
      </c>
      <c r="B44" s="51"/>
      <c r="C44" s="51"/>
      <c r="D44" s="51">
        <v>873</v>
      </c>
      <c r="E44" s="51">
        <v>866</v>
      </c>
      <c r="F44" s="51">
        <v>787</v>
      </c>
      <c r="G44" s="51">
        <v>780</v>
      </c>
    </row>
    <row r="45" spans="1:7">
      <c r="A45" s="51">
        <v>2021</v>
      </c>
      <c r="B45" s="51"/>
      <c r="C45" s="51"/>
      <c r="D45" s="51">
        <v>930</v>
      </c>
      <c r="E45" s="51">
        <v>929</v>
      </c>
      <c r="F45" s="51">
        <v>842</v>
      </c>
      <c r="G45" s="51">
        <v>841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K26" sqref="K26"/>
    </sheetView>
  </sheetViews>
  <sheetFormatPr baseColWidth="10" defaultColWidth="11.42578125" defaultRowHeight="15"/>
  <cols>
    <col min="1" max="1" width="11.42578125" style="1"/>
    <col min="2" max="2" width="12.85546875" style="1" customWidth="1"/>
    <col min="3" max="4" width="13" style="1" customWidth="1"/>
    <col min="5" max="16384" width="11.42578125" style="1"/>
  </cols>
  <sheetData>
    <row r="1" spans="1:1">
      <c r="A1" s="3" t="s">
        <v>30</v>
      </c>
    </row>
    <row r="21" spans="1:8" ht="23.25" customHeight="1">
      <c r="A21" s="43" t="s">
        <v>35</v>
      </c>
    </row>
    <row r="22" spans="1:8">
      <c r="A22" s="55" t="s">
        <v>56</v>
      </c>
      <c r="B22" s="55"/>
      <c r="C22" s="55"/>
      <c r="D22" s="55"/>
      <c r="E22" s="55"/>
      <c r="F22" s="55"/>
      <c r="G22" s="55"/>
      <c r="H22" s="55"/>
    </row>
    <row r="23" spans="1:8" ht="9" customHeight="1">
      <c r="A23" s="55"/>
      <c r="B23" s="55"/>
      <c r="C23" s="55"/>
      <c r="D23" s="55"/>
      <c r="E23" s="55"/>
      <c r="F23" s="55"/>
      <c r="G23" s="55"/>
      <c r="H23" s="55"/>
    </row>
    <row r="24" spans="1:8">
      <c r="A24" s="33"/>
    </row>
    <row r="25" spans="1:8" ht="60">
      <c r="A25" s="2"/>
      <c r="B25" s="37" t="s">
        <v>0</v>
      </c>
      <c r="C25" s="37" t="s">
        <v>0</v>
      </c>
      <c r="D25" s="37" t="s">
        <v>0</v>
      </c>
    </row>
    <row r="26" spans="1:8">
      <c r="A26" s="2" t="s">
        <v>1</v>
      </c>
      <c r="B26" s="2" t="s">
        <v>2</v>
      </c>
      <c r="C26" s="2" t="s">
        <v>3</v>
      </c>
      <c r="D26" s="2" t="s">
        <v>4</v>
      </c>
    </row>
    <row r="27" spans="1:8">
      <c r="A27" s="2" t="s">
        <v>5</v>
      </c>
      <c r="B27" s="30">
        <v>0.70419179171120405</v>
      </c>
      <c r="C27" s="30">
        <v>0.54758121399439619</v>
      </c>
      <c r="D27" s="30">
        <v>0.62760597691765629</v>
      </c>
    </row>
    <row r="28" spans="1:8">
      <c r="A28" s="2" t="s">
        <v>6</v>
      </c>
      <c r="B28" s="31">
        <v>3.0266561452741438</v>
      </c>
      <c r="C28" s="31">
        <v>0.61883826180709023</v>
      </c>
      <c r="D28" s="30">
        <v>1.8393651088035321</v>
      </c>
    </row>
    <row r="29" spans="1:8">
      <c r="A29" s="2" t="s">
        <v>7</v>
      </c>
      <c r="B29" s="31">
        <v>2.553985906940992</v>
      </c>
      <c r="C29" s="31">
        <v>0.70601824068726637</v>
      </c>
      <c r="D29" s="31">
        <v>1.6073658504516455</v>
      </c>
      <c r="G29" s="5"/>
      <c r="H29" s="5"/>
    </row>
    <row r="30" spans="1:8">
      <c r="A30" s="2" t="s">
        <v>8</v>
      </c>
      <c r="B30" s="30">
        <v>1.7606636507774172</v>
      </c>
      <c r="C30" s="30">
        <v>0.88644099848714075</v>
      </c>
      <c r="D30" s="30">
        <v>1.3157629605659074</v>
      </c>
    </row>
    <row r="31" spans="1:8">
      <c r="A31" s="2" t="s">
        <v>9</v>
      </c>
      <c r="B31" s="30">
        <v>1.0719073610421992</v>
      </c>
      <c r="C31" s="30">
        <v>0.66002860338591451</v>
      </c>
      <c r="D31" s="30">
        <v>0.85352933098066508</v>
      </c>
    </row>
    <row r="32" spans="1:8">
      <c r="A32" s="2" t="s">
        <v>10</v>
      </c>
      <c r="B32" s="30">
        <v>1.1545114525545557</v>
      </c>
      <c r="C32" s="30">
        <v>1.1771497825855533</v>
      </c>
      <c r="D32" s="30">
        <v>1.1682918125019375</v>
      </c>
    </row>
    <row r="38" spans="1:1">
      <c r="A38" s="4"/>
    </row>
  </sheetData>
  <mergeCells count="1">
    <mergeCell ref="A22:H2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zoomScaleNormal="100" workbookViewId="0">
      <selection activeCell="M24" sqref="M24"/>
    </sheetView>
  </sheetViews>
  <sheetFormatPr baseColWidth="10" defaultColWidth="11.42578125" defaultRowHeight="15"/>
  <cols>
    <col min="1" max="16384" width="11.42578125" style="1"/>
  </cols>
  <sheetData>
    <row r="1" spans="1:17">
      <c r="A1" s="3" t="s">
        <v>31</v>
      </c>
      <c r="B1" s="3"/>
      <c r="C1" s="3"/>
      <c r="D1" s="3"/>
      <c r="E1" s="3"/>
    </row>
    <row r="5" spans="1:17">
      <c r="G5" s="25"/>
    </row>
    <row r="6" spans="1:17">
      <c r="G6" s="25"/>
    </row>
    <row r="7" spans="1:17">
      <c r="G7" s="25"/>
    </row>
    <row r="8" spans="1:17">
      <c r="G8" s="25"/>
      <c r="H8" s="56"/>
      <c r="I8" s="56"/>
      <c r="J8" s="56"/>
      <c r="K8" s="56"/>
      <c r="L8" s="56"/>
      <c r="M8" s="56"/>
      <c r="N8" s="56"/>
      <c r="O8" s="56"/>
      <c r="P8" s="56"/>
      <c r="Q8" s="56"/>
    </row>
    <row r="9" spans="1:17">
      <c r="H9" s="56"/>
      <c r="I9" s="56"/>
      <c r="J9" s="56"/>
      <c r="K9" s="56"/>
      <c r="L9" s="56"/>
      <c r="M9" s="56"/>
      <c r="N9" s="56"/>
      <c r="O9" s="56"/>
      <c r="P9" s="56"/>
      <c r="Q9" s="56"/>
    </row>
    <row r="16" spans="1:17" s="41" customFormat="1" ht="12.75">
      <c r="A16" s="40"/>
    </row>
    <row r="18" spans="1:6">
      <c r="A18" s="38" t="s">
        <v>54</v>
      </c>
    </row>
    <row r="19" spans="1:6">
      <c r="A19" s="38" t="s">
        <v>38</v>
      </c>
    </row>
    <row r="20" spans="1:6">
      <c r="A20" s="39" t="s">
        <v>34</v>
      </c>
    </row>
    <row r="21" spans="1:6">
      <c r="A21" s="34"/>
    </row>
    <row r="22" spans="1:6" ht="30">
      <c r="A22" s="6" t="s">
        <v>23</v>
      </c>
      <c r="B22" s="6" t="s">
        <v>32</v>
      </c>
      <c r="C22" s="6" t="s">
        <v>33</v>
      </c>
      <c r="D22" s="6" t="s">
        <v>26</v>
      </c>
      <c r="E22" s="6" t="s">
        <v>27</v>
      </c>
      <c r="F22" s="6" t="s">
        <v>28</v>
      </c>
    </row>
    <row r="23" spans="1:6">
      <c r="A23" s="29">
        <v>0.81828978622327786</v>
      </c>
      <c r="B23" s="29">
        <v>2.2565320665083134E-2</v>
      </c>
      <c r="C23" s="29">
        <v>1.5439429928741092E-2</v>
      </c>
      <c r="D23" s="29">
        <v>7.9572446555819479E-2</v>
      </c>
      <c r="E23" s="29">
        <v>1.1876484560570071E-2</v>
      </c>
      <c r="F23" s="29">
        <v>5.2256532066508314E-2</v>
      </c>
    </row>
    <row r="26" spans="1:6">
      <c r="A26" s="32"/>
      <c r="B26" s="32"/>
      <c r="C26" s="32"/>
      <c r="D26" s="32"/>
      <c r="E26" s="32"/>
      <c r="F26" s="32"/>
    </row>
  </sheetData>
  <mergeCells count="1">
    <mergeCell ref="H8:Q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A18" sqref="A18"/>
    </sheetView>
  </sheetViews>
  <sheetFormatPr baseColWidth="10" defaultColWidth="11.42578125" defaultRowHeight="15"/>
  <cols>
    <col min="1" max="1" width="21.85546875" style="1" customWidth="1"/>
    <col min="2" max="7" width="13.42578125" style="1" customWidth="1"/>
    <col min="8" max="8" width="9.140625" style="1" customWidth="1"/>
    <col min="9" max="9" width="11.42578125" style="1" hidden="1" customWidth="1"/>
    <col min="10" max="16384" width="11.42578125" style="1"/>
  </cols>
  <sheetData>
    <row r="1" spans="1:10">
      <c r="A1" s="26" t="s">
        <v>39</v>
      </c>
      <c r="B1" s="7"/>
      <c r="C1" s="7"/>
      <c r="D1" s="7"/>
      <c r="E1" s="8"/>
      <c r="F1" s="8"/>
      <c r="G1" s="8"/>
      <c r="H1" s="9"/>
    </row>
    <row r="2" spans="1:10">
      <c r="A2" s="10"/>
      <c r="B2" s="10"/>
      <c r="C2" s="10"/>
      <c r="D2" s="10"/>
      <c r="E2" s="11"/>
      <c r="F2" s="11"/>
      <c r="G2" s="11"/>
      <c r="H2" s="11"/>
    </row>
    <row r="3" spans="1:10" ht="72.75" customHeight="1">
      <c r="A3" s="12"/>
      <c r="B3" s="13" t="s">
        <v>11</v>
      </c>
      <c r="C3" s="13" t="s">
        <v>12</v>
      </c>
      <c r="D3" s="13" t="s">
        <v>13</v>
      </c>
      <c r="E3" s="13" t="s">
        <v>14</v>
      </c>
      <c r="F3" s="13" t="s">
        <v>15</v>
      </c>
      <c r="G3" s="13" t="s">
        <v>16</v>
      </c>
      <c r="H3" s="11"/>
    </row>
    <row r="4" spans="1:10">
      <c r="A4" s="14" t="s">
        <v>17</v>
      </c>
      <c r="B4" s="15">
        <v>0</v>
      </c>
      <c r="C4" s="15">
        <v>0</v>
      </c>
      <c r="D4" s="15">
        <v>0</v>
      </c>
      <c r="E4" s="15">
        <v>0</v>
      </c>
      <c r="F4" s="36">
        <v>0</v>
      </c>
      <c r="G4" s="16">
        <v>0.15143629715237228</v>
      </c>
      <c r="H4" s="11"/>
    </row>
    <row r="5" spans="1:10">
      <c r="A5" s="17" t="s">
        <v>18</v>
      </c>
      <c r="B5" s="18">
        <v>8</v>
      </c>
      <c r="C5" s="18">
        <v>91</v>
      </c>
      <c r="D5" s="18">
        <f>B5+C5</f>
        <v>99</v>
      </c>
      <c r="E5" s="19">
        <f>C5/D5</f>
        <v>0.91919191919191923</v>
      </c>
      <c r="F5" s="19">
        <f>D5/$D$10</f>
        <v>8.4255319148936164E-2</v>
      </c>
      <c r="G5" s="19">
        <v>6.2519774083480653E-2</v>
      </c>
      <c r="H5" s="11"/>
      <c r="I5" s="44"/>
    </row>
    <row r="6" spans="1:10">
      <c r="A6" s="20" t="s">
        <v>19</v>
      </c>
      <c r="B6" s="21">
        <v>63</v>
      </c>
      <c r="C6" s="21">
        <v>434</v>
      </c>
      <c r="D6" s="21">
        <f t="shared" ref="D6:D10" si="0">B6+C6</f>
        <v>497</v>
      </c>
      <c r="E6" s="16">
        <f t="shared" ref="E6:E10" si="1">C6/D6</f>
        <v>0.87323943661971826</v>
      </c>
      <c r="F6" s="16">
        <f t="shared" ref="F6:F10" si="2">D6/$D$10</f>
        <v>0.4229787234042553</v>
      </c>
      <c r="G6" s="16">
        <v>0.13720447264408411</v>
      </c>
      <c r="H6" s="11"/>
      <c r="I6" s="45"/>
      <c r="J6" s="44"/>
    </row>
    <row r="7" spans="1:10">
      <c r="A7" s="17" t="s">
        <v>20</v>
      </c>
      <c r="B7" s="18">
        <v>52</v>
      </c>
      <c r="C7" s="18">
        <v>275</v>
      </c>
      <c r="D7" s="18">
        <f t="shared" si="0"/>
        <v>327</v>
      </c>
      <c r="E7" s="19">
        <f t="shared" si="1"/>
        <v>0.84097859327217128</v>
      </c>
      <c r="F7" s="19">
        <f t="shared" si="2"/>
        <v>0.27829787234042552</v>
      </c>
      <c r="G7" s="19">
        <v>0.18399203175044254</v>
      </c>
      <c r="H7" s="11"/>
      <c r="J7" s="46"/>
    </row>
    <row r="8" spans="1:10">
      <c r="A8" s="20" t="s">
        <v>8</v>
      </c>
      <c r="B8" s="21">
        <v>27</v>
      </c>
      <c r="C8" s="21">
        <v>123</v>
      </c>
      <c r="D8" s="21">
        <f t="shared" si="0"/>
        <v>150</v>
      </c>
      <c r="E8" s="16">
        <f t="shared" si="1"/>
        <v>0.82</v>
      </c>
      <c r="F8" s="16">
        <f t="shared" si="2"/>
        <v>0.1276595744680851</v>
      </c>
      <c r="G8" s="16">
        <v>0.19667273116254783</v>
      </c>
      <c r="H8" s="11"/>
    </row>
    <row r="9" spans="1:10">
      <c r="A9" s="17" t="s">
        <v>21</v>
      </c>
      <c r="B9" s="18">
        <v>13</v>
      </c>
      <c r="C9" s="18">
        <v>89</v>
      </c>
      <c r="D9" s="18">
        <f t="shared" si="0"/>
        <v>102</v>
      </c>
      <c r="E9" s="19">
        <f t="shared" si="1"/>
        <v>0.87254901960784315</v>
      </c>
      <c r="F9" s="19">
        <f t="shared" si="2"/>
        <v>8.6808510638297878E-2</v>
      </c>
      <c r="G9" s="19">
        <v>0.2681746932070726</v>
      </c>
      <c r="H9" s="11"/>
    </row>
    <row r="10" spans="1:10" ht="30">
      <c r="A10" s="22" t="s">
        <v>22</v>
      </c>
      <c r="B10" s="23">
        <f>SUM(B5:B9)</f>
        <v>163</v>
      </c>
      <c r="C10" s="23">
        <f>SUM(C5:C9)</f>
        <v>1012</v>
      </c>
      <c r="D10" s="23">
        <f t="shared" si="0"/>
        <v>1175</v>
      </c>
      <c r="E10" s="24">
        <f t="shared" si="1"/>
        <v>0.86127659574468085</v>
      </c>
      <c r="F10" s="24">
        <f t="shared" si="2"/>
        <v>1</v>
      </c>
      <c r="G10" s="24">
        <v>1</v>
      </c>
      <c r="H10" s="11"/>
    </row>
    <row r="11" spans="1:10">
      <c r="A11" s="11"/>
      <c r="B11" s="11"/>
      <c r="C11" s="11"/>
      <c r="D11" s="11"/>
      <c r="E11" s="11"/>
      <c r="F11" s="11"/>
      <c r="G11" s="11"/>
      <c r="H11" s="11"/>
    </row>
    <row r="12" spans="1:10">
      <c r="A12" s="42" t="s">
        <v>37</v>
      </c>
      <c r="B12" s="35"/>
      <c r="C12" s="35"/>
      <c r="D12" s="35"/>
      <c r="E12" s="35"/>
      <c r="F12" s="35"/>
      <c r="G12" s="35"/>
      <c r="H12" s="35"/>
      <c r="I12" s="35"/>
    </row>
    <row r="13" spans="1:10">
      <c r="A13" s="57" t="s">
        <v>42</v>
      </c>
      <c r="B13" s="57"/>
      <c r="C13" s="57"/>
      <c r="D13" s="57"/>
      <c r="E13" s="57"/>
      <c r="F13" s="57"/>
      <c r="G13" s="57"/>
      <c r="H13" s="35"/>
      <c r="I13" s="35"/>
    </row>
    <row r="14" spans="1:10" ht="9" customHeight="1">
      <c r="A14" s="57"/>
      <c r="B14" s="57"/>
      <c r="C14" s="57"/>
      <c r="D14" s="57"/>
      <c r="E14" s="57"/>
      <c r="F14" s="57"/>
      <c r="G14" s="57"/>
      <c r="H14" s="35"/>
      <c r="I14" s="35"/>
    </row>
    <row r="15" spans="1:10" hidden="1">
      <c r="A15" s="57"/>
      <c r="B15" s="57"/>
      <c r="C15" s="57"/>
      <c r="D15" s="57"/>
      <c r="E15" s="57"/>
      <c r="F15" s="57"/>
      <c r="G15" s="57"/>
      <c r="H15" s="35"/>
      <c r="I15" s="35"/>
    </row>
    <row r="16" spans="1:10">
      <c r="A16" s="58" t="s">
        <v>55</v>
      </c>
      <c r="B16" s="58"/>
      <c r="C16" s="58"/>
      <c r="D16" s="58"/>
      <c r="E16" s="58"/>
      <c r="F16" s="58"/>
      <c r="G16" s="58"/>
      <c r="H16" s="35"/>
      <c r="I16" s="35"/>
    </row>
    <row r="17" spans="1:9">
      <c r="A17" s="58"/>
      <c r="B17" s="58"/>
      <c r="C17" s="58"/>
      <c r="D17" s="58"/>
      <c r="E17" s="58"/>
      <c r="F17" s="58"/>
      <c r="G17" s="58"/>
      <c r="H17" s="35"/>
      <c r="I17" s="35"/>
    </row>
  </sheetData>
  <mergeCells count="2">
    <mergeCell ref="A13:G15"/>
    <mergeCell ref="A16:G17"/>
  </mergeCells>
  <pageMargins left="0.7" right="0.7" top="0.75" bottom="0.75" header="0.3" footer="0.3"/>
  <pageSetup paperSize="9" orientation="portrait" r:id="rId1"/>
  <ignoredErrors>
    <ignoredError sqref="B10:C1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zoomScaleNormal="100" workbookViewId="0">
      <selection activeCell="H28" sqref="H28"/>
    </sheetView>
  </sheetViews>
  <sheetFormatPr baseColWidth="10" defaultColWidth="11.42578125" defaultRowHeight="15"/>
  <cols>
    <col min="1" max="1" width="11.42578125" style="1"/>
    <col min="2" max="2" width="15.5703125" style="1" customWidth="1"/>
    <col min="3" max="8" width="11.42578125" style="1"/>
    <col min="9" max="16" width="8.7109375" style="1" customWidth="1"/>
    <col min="17" max="16384" width="11.42578125" style="1"/>
  </cols>
  <sheetData>
    <row r="1" spans="1:17">
      <c r="A1" s="3" t="s">
        <v>40</v>
      </c>
      <c r="B1" s="3"/>
      <c r="C1" s="3"/>
      <c r="D1" s="3"/>
      <c r="E1" s="3"/>
    </row>
    <row r="5" spans="1:17">
      <c r="G5" s="25"/>
    </row>
    <row r="6" spans="1:17">
      <c r="G6" s="25"/>
    </row>
    <row r="7" spans="1:17">
      <c r="G7" s="25"/>
    </row>
    <row r="8" spans="1:17">
      <c r="G8" s="25"/>
      <c r="H8" s="56"/>
      <c r="I8" s="56"/>
      <c r="J8" s="56"/>
      <c r="K8" s="56"/>
      <c r="L8" s="56"/>
      <c r="M8" s="56"/>
      <c r="N8" s="56"/>
      <c r="O8" s="56"/>
      <c r="P8" s="56"/>
      <c r="Q8" s="56"/>
    </row>
    <row r="9" spans="1:17">
      <c r="H9" s="56"/>
      <c r="I9" s="56"/>
      <c r="J9" s="56"/>
      <c r="K9" s="56"/>
      <c r="L9" s="56"/>
      <c r="M9" s="56"/>
      <c r="N9" s="56"/>
      <c r="O9" s="56"/>
      <c r="P9" s="56"/>
      <c r="Q9" s="56"/>
    </row>
    <row r="16" spans="1:17">
      <c r="A16" s="38" t="s">
        <v>36</v>
      </c>
    </row>
    <row r="17" spans="1:17">
      <c r="A17" s="38" t="s">
        <v>43</v>
      </c>
    </row>
    <row r="18" spans="1:17">
      <c r="A18" s="42" t="s">
        <v>29</v>
      </c>
    </row>
    <row r="19" spans="1:17">
      <c r="A19" s="39" t="s">
        <v>41</v>
      </c>
    </row>
    <row r="20" spans="1:17">
      <c r="I20" s="47"/>
      <c r="J20" s="47"/>
      <c r="K20" s="47"/>
      <c r="L20" s="47"/>
      <c r="M20" s="47"/>
      <c r="N20" s="47"/>
      <c r="O20" s="47"/>
      <c r="P20" s="47"/>
      <c r="Q20" s="48"/>
    </row>
    <row r="21" spans="1:17">
      <c r="I21" s="49"/>
      <c r="J21" s="49"/>
      <c r="K21" s="49"/>
      <c r="L21" s="49"/>
      <c r="M21" s="49"/>
      <c r="N21" s="49"/>
      <c r="O21" s="49"/>
      <c r="P21" s="49"/>
      <c r="Q21" s="49"/>
    </row>
    <row r="22" spans="1:17" ht="30">
      <c r="A22" s="27" t="s">
        <v>23</v>
      </c>
      <c r="B22" s="27" t="s">
        <v>24</v>
      </c>
      <c r="C22" s="27" t="s">
        <v>25</v>
      </c>
      <c r="D22" s="27" t="s">
        <v>26</v>
      </c>
      <c r="E22" s="27" t="s">
        <v>27</v>
      </c>
      <c r="F22" s="27" t="s">
        <v>28</v>
      </c>
      <c r="I22" s="48"/>
      <c r="J22" s="48"/>
      <c r="K22" s="48"/>
      <c r="L22" s="48"/>
      <c r="M22" s="48"/>
      <c r="N22" s="48"/>
      <c r="O22" s="48"/>
      <c r="P22" s="48"/>
      <c r="Q22" s="48"/>
    </row>
    <row r="23" spans="1:17">
      <c r="A23" s="28">
        <v>0.81531914893617019</v>
      </c>
      <c r="B23" s="28">
        <v>2.553191489361702E-2</v>
      </c>
      <c r="C23" s="28">
        <v>9.3617021276595751E-3</v>
      </c>
      <c r="D23" s="28">
        <v>9.6170212765957441E-2</v>
      </c>
      <c r="E23" s="28">
        <v>3.4042553191489362E-2</v>
      </c>
      <c r="F23" s="28">
        <v>1.9574468085106381E-2</v>
      </c>
      <c r="I23" s="48"/>
      <c r="J23" s="48"/>
      <c r="K23" s="48"/>
      <c r="L23" s="48"/>
      <c r="M23" s="48"/>
      <c r="N23" s="49"/>
      <c r="O23" s="48"/>
      <c r="P23" s="48"/>
      <c r="Q23" s="48"/>
    </row>
  </sheetData>
  <mergeCells count="1">
    <mergeCell ref="H8:Q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fig1</vt:lpstr>
      <vt:lpstr>fig4</vt:lpstr>
      <vt:lpstr>fig5</vt:lpstr>
      <vt:lpstr>fig6</vt:lpstr>
      <vt:lpstr>fig7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TUGORES François</cp:lastModifiedBy>
  <dcterms:created xsi:type="dcterms:W3CDTF">2020-07-27T08:44:26Z</dcterms:created>
  <dcterms:modified xsi:type="dcterms:W3CDTF">2022-06-30T07:49:24Z</dcterms:modified>
</cp:coreProperties>
</file>