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artage\BILAN STAT 2021\=MISE EN LIGNE=\Fichiers excel\"/>
    </mc:Choice>
  </mc:AlternateContent>
  <bookViews>
    <workbookView xWindow="0" yWindow="0" windowWidth="28800" windowHeight="12375"/>
  </bookViews>
  <sheets>
    <sheet name="fig1" sheetId="8" r:id="rId1"/>
    <sheet name="fig2" sheetId="9" r:id="rId2"/>
    <sheet name="fig3" sheetId="10" r:id="rId3"/>
    <sheet name="fig4" sheetId="11" r:id="rId4"/>
    <sheet name="fig7" sheetId="3" r:id="rId5"/>
    <sheet name="fig8" sheetId="4" r:id="rId6"/>
    <sheet name="fig9" sheetId="6" r:id="rId7"/>
    <sheet name="fig10" sheetId="7" r:id="rId8"/>
  </sheets>
  <externalReferences>
    <externalReference r:id="rId9"/>
    <externalReference r:id="rId10"/>
  </externalReferences>
  <definedNames>
    <definedName name="abscisses" localSheetId="1">'fig2'!$K$3:$L$54</definedName>
    <definedName name="abscisses">#REF!</definedName>
    <definedName name="abscisses_an" localSheetId="1">'fig2'!#REF!</definedName>
    <definedName name="abscisses_an">#REF!</definedName>
    <definedName name="abscisses_trim" localSheetId="1">#REF!</definedName>
    <definedName name="abscisses_trim" localSheetId="2">#REF!</definedName>
    <definedName name="abscisses_trim" localSheetId="3">#REF!</definedName>
    <definedName name="abscisses_trim">#REF!</definedName>
    <definedName name="Dégradations_2" localSheetId="2">#REF!</definedName>
    <definedName name="Dégradations_2" localSheetId="3">#REF!</definedName>
    <definedName name="Dégradations_2">#REF!</definedName>
    <definedName name="Nombre_de_victimes_hors_terrorisme" localSheetId="1">#REF!</definedName>
    <definedName name="Nombre_de_victimes_hors_terrorisme">#REF!</definedName>
    <definedName name="ordonnees_an" localSheetId="1">'fig2'!#REF!</definedName>
    <definedName name="ordonnees_an">#REF!</definedName>
    <definedName name="ordonnees_an_deux_roues" localSheetId="1">#REF!</definedName>
    <definedName name="ordonnees_an_deux_roues" localSheetId="2">[2]Vols_véhicules!#REF!</definedName>
    <definedName name="ordonnees_an_deux_roues" localSheetId="3">[2]Vols_véhicules!#REF!</definedName>
    <definedName name="ordonnees_an_deux_roues">[2]Vols_véhicules!#REF!</definedName>
    <definedName name="ordonnees_an_tire" localSheetId="1">#REF!</definedName>
    <definedName name="ordonnees_an_tire" localSheetId="2">#REF!</definedName>
    <definedName name="ordonnees_an_tire" localSheetId="3">#REF!</definedName>
    <definedName name="ordonnees_an_tire">#REF!</definedName>
    <definedName name="ordonnees_brutes" localSheetId="1">'fig2'!#REF!</definedName>
    <definedName name="ordonnees_brutes" localSheetId="2">#REF!</definedName>
    <definedName name="ordonnees_brutes" localSheetId="3">#REF!</definedName>
    <definedName name="ordonnees_brutes">#REF!</definedName>
    <definedName name="ordonnees_brutes_an" localSheetId="1">#REF!</definedName>
    <definedName name="ordonnees_brutes_an">#REF!</definedName>
    <definedName name="ordonnees_brutes_gn" localSheetId="1">'fig2'!#REF!</definedName>
    <definedName name="ordonnees_brutes_gn">#REF!</definedName>
    <definedName name="ordonnees_brutes_pn" localSheetId="1">'fig2'!#REF!</definedName>
    <definedName name="ordonnees_brutes_pn">#REF!</definedName>
    <definedName name="ordonnees_brutes_trim" localSheetId="1">#REF!</definedName>
    <definedName name="ordonnees_brutes_trim">#REF!</definedName>
    <definedName name="ordonnees_cvs" localSheetId="1">'fig2'!$M$3:$M$54</definedName>
    <definedName name="ordonnees_cvs">#REF!</definedName>
    <definedName name="ordonnees_cvs_gn" localSheetId="1">'fig2'!#REF!</definedName>
    <definedName name="ordonnees_cvs_gn">#REF!</definedName>
    <definedName name="ordonnees_cvs_pn" localSheetId="1">'fig2'!#REF!</definedName>
    <definedName name="ordonnees_cvs_pn">#REF!</definedName>
    <definedName name="ordonnees_cvs_trim" localSheetId="1">#REF!</definedName>
    <definedName name="ordonnees_cvs_trim">#REF!</definedName>
    <definedName name="ordonnees_evol_trim_t_agressions" localSheetId="1">#REF!</definedName>
    <definedName name="ordonnees_evol_trim_t_agressions">#REF!</definedName>
    <definedName name="ordonnees_evol_trim_t_viols" localSheetId="1">#REF!</definedName>
    <definedName name="ordonnees_evol_trim_t_viols">#REF!</definedName>
    <definedName name="Print_Area" localSheetId="1">'fig2'!$A$1:$J$50</definedName>
    <definedName name="victimes_hors_terrorisme" localSheetId="1">#REF!</definedName>
    <definedName name="victimes_hors_terrorisme">#REF!</definedName>
    <definedName name="victimes_hors_terrorisme_an" localSheetId="1">#REF!</definedName>
    <definedName name="victimes_hors_terrorisme_an">#REF!</definedName>
    <definedName name="victimes_hors_terrorisme_pn" localSheetId="1">#REF!</definedName>
    <definedName name="victimes_hors_terrorisme_p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6" l="1"/>
  <c r="D8" i="6"/>
  <c r="D7" i="6"/>
  <c r="D6" i="6"/>
  <c r="D5" i="6"/>
  <c r="D4" i="6"/>
  <c r="C10" i="6"/>
  <c r="B10" i="6"/>
  <c r="D10" i="6" l="1"/>
  <c r="E6" i="6" l="1"/>
  <c r="F6" i="6"/>
  <c r="F4" i="6"/>
  <c r="E8" i="6"/>
  <c r="E5" i="6"/>
  <c r="E4" i="6" l="1"/>
  <c r="F7" i="6" l="1"/>
  <c r="E10" i="6"/>
  <c r="E9" i="6"/>
  <c r="E7" i="6"/>
  <c r="F5" i="6" l="1"/>
  <c r="F8" i="6"/>
  <c r="F9" i="6"/>
  <c r="F10" i="6"/>
</calcChain>
</file>

<file path=xl/sharedStrings.xml><?xml version="1.0" encoding="utf-8"?>
<sst xmlns="http://schemas.openxmlformats.org/spreadsheetml/2006/main" count="89" uniqueCount="76">
  <si>
    <t>Taux de victimation en  ‰</t>
  </si>
  <si>
    <t>Hommes</t>
  </si>
  <si>
    <t>Femmes</t>
  </si>
  <si>
    <t>Ensemble</t>
  </si>
  <si>
    <t>0 à 1 ans</t>
  </si>
  <si>
    <t>2 à 4 ans</t>
  </si>
  <si>
    <t>5 à 9 ans</t>
  </si>
  <si>
    <t>10 à 14 ans</t>
  </si>
  <si>
    <t>15 à 17 ans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</si>
  <si>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</si>
  <si>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</si>
  <si>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</si>
  <si>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</si>
  <si>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</si>
  <si>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</si>
  <si>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</si>
  <si>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</si>
  <si>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</si>
  <si>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</si>
  <si>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</si>
  <si>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</si>
  <si>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et plus</t>
  </si>
  <si>
    <t>France</t>
  </si>
  <si>
    <t>Afrique</t>
  </si>
  <si>
    <t>Asie</t>
  </si>
  <si>
    <t>Autre</t>
  </si>
  <si>
    <t>nationalité française.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</si>
  <si>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</si>
  <si>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</si>
  <si>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</si>
  <si>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</si>
  <si>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</si>
  <si>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Répartition de la population par classes d’âges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</si>
  <si>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</si>
  <si>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</si>
  <si>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</si>
  <si>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</si>
  <si>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</si>
  <si>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</si>
  <si>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Total des personnes mises en cause</t>
  </si>
  <si>
    <t>vols avec armes ont une nationalité française.</t>
  </si>
  <si>
    <t>Champ : France entière (métropole et DOM).</t>
  </si>
  <si>
    <t>Note de lecture : Sur 1 000 hommes âgés de 18 à 19 ans, près de 0,8 ont été enregistré par les forces de</t>
  </si>
  <si>
    <t>sécurité comme victimes de vols avec armes en 2021.</t>
  </si>
  <si>
    <t>Europe hors UE27</t>
  </si>
  <si>
    <t>UE27 hors France</t>
  </si>
  <si>
    <t>Note de lecture : 80 % des personnes victimes de vols avec armes enregistrés en 2021 ont une</t>
  </si>
  <si>
    <t xml:space="preserve"> a entre 18 et 29 ans.</t>
  </si>
  <si>
    <t>Note de lecture : 78 % des personnes mises en cause par la police ou la gendarmerie en 2021 pour des</t>
  </si>
  <si>
    <t>Source : SSMSI, base des mis en cause pour crimes ou délits enregistrés par la police et la gendarmerie.</t>
  </si>
  <si>
    <r>
      <t>10</t>
    </r>
    <r>
      <rPr>
        <b/>
        <sz val="10"/>
        <color rgb="FF242021"/>
        <rFont val="Calibri"/>
        <family val="2"/>
        <scheme val="minor"/>
      </rPr>
      <t>. Nationalité des personnes mises en cause pour des vols avec armes enregistrés en 2021</t>
    </r>
  </si>
  <si>
    <t>Note de lecture : En 2021, 4 937 personnes ont été mises en cause par les forces de sécurité pour des</t>
  </si>
  <si>
    <t>vols avec armes. 96 % sont des hommes et 54 % ont entre 18 et 29 ans. 14 % de la population de France</t>
  </si>
  <si>
    <r>
      <t>9</t>
    </r>
    <r>
      <rPr>
        <b/>
        <sz val="10"/>
        <color rgb="FF242021"/>
        <rFont val="Calibri "/>
      </rPr>
      <t>. Nombre de personnes mises en cause pour des vols avec armes enregistrés en 2021, par sexe et par âge</t>
    </r>
  </si>
  <si>
    <r>
      <t>8</t>
    </r>
    <r>
      <rPr>
        <b/>
        <sz val="10"/>
        <color rgb="FF242021"/>
        <rFont val="Calibri"/>
        <family val="2"/>
        <scheme val="minor"/>
      </rPr>
      <t>. Nationalité des personnes victimes de vols avec armes enregistrés en 2021</t>
    </r>
  </si>
  <si>
    <t>Source : SSMSI, base des victimes de crimes et délits enregistrés par la police et la gendarmerie.</t>
  </si>
  <si>
    <t>7. Part des victimes de vols avec armes enregistrés pour 1 000 habitants de même sexe et âge en 2021</t>
  </si>
  <si>
    <t>Sources : SSMSI, base des victimes de crimes et délits enregistrés par la police et la gendarmerie ; Insee, estimations de population 2021.</t>
  </si>
  <si>
    <t>Sources : SSMSI, base des mis en cause de crimes et délits 2021; Insee, estimations de population 2021.</t>
  </si>
  <si>
    <t>1. Vols avec armes enregistrés, cumul annuel</t>
  </si>
  <si>
    <r>
      <rPr>
        <b/>
        <sz val="9"/>
        <color rgb="FF242021"/>
        <rFont val="Calibri"/>
        <family val="2"/>
        <scheme val="minor"/>
      </rPr>
      <t>Champ</t>
    </r>
    <r>
      <rPr>
        <sz val="9"/>
        <color rgb="FF242021"/>
        <rFont val="Calibri"/>
        <family val="2"/>
        <scheme val="minor"/>
      </rPr>
      <t xml:space="preserve"> : France.</t>
    </r>
  </si>
  <si>
    <r>
      <rPr>
        <b/>
        <i/>
        <sz val="9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bases des crimes et délits enregistrés par la police et la gendarmerie.</t>
    </r>
  </si>
  <si>
    <t>Cumul annuel</t>
  </si>
  <si>
    <t>2. Vols avec armes enregistrés, cumul trimestriel, série CVS-CJO *</t>
  </si>
  <si>
    <t>Trimestre</t>
  </si>
  <si>
    <t>Série CVS-CJO *</t>
  </si>
  <si>
    <r>
      <t xml:space="preserve">*Données corrigées des variations saisonnières et des effets de jours ouvrables (CVS-CJO), voir </t>
    </r>
    <r>
      <rPr>
        <i/>
        <sz val="9"/>
        <color rgb="FF2B59A8"/>
        <rFont val="Calibri"/>
        <family val="2"/>
        <scheme val="minor"/>
      </rPr>
      <t>définitions</t>
    </r>
    <r>
      <rPr>
        <sz val="9"/>
        <color rgb="FF242021"/>
        <rFont val="Calibri"/>
        <family val="2"/>
        <scheme val="minor"/>
      </rPr>
      <t>.</t>
    </r>
  </si>
  <si>
    <r>
      <t xml:space="preserve">Champ </t>
    </r>
    <r>
      <rPr>
        <sz val="9"/>
        <color rgb="FF242021"/>
        <rFont val="Calibri"/>
        <family val="2"/>
        <scheme val="minor"/>
      </rPr>
      <t>: France.</t>
    </r>
  </si>
  <si>
    <r>
      <t xml:space="preserve">Sources </t>
    </r>
    <r>
      <rPr>
        <i/>
        <sz val="9"/>
        <color rgb="FF242021"/>
        <rFont val="Calibri"/>
        <family val="2"/>
        <scheme val="minor"/>
      </rPr>
      <t>: SSMSI, bases des crimes et délits enregistrés par la police et la gendarmerie.</t>
    </r>
  </si>
  <si>
    <t>3. Vols avec armes enregistrés, évolution annuelle des deux composantes (en %)</t>
  </si>
  <si>
    <r>
      <rPr>
        <b/>
        <i/>
        <sz val="9"/>
        <color rgb="FF242021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bases des crimes et délits enregistrés par la police et la gendarmerie.</t>
    </r>
  </si>
  <si>
    <t>Vols avec armes à feu</t>
  </si>
  <si>
    <t>Vols avec armes blanches</t>
  </si>
  <si>
    <t>4. Répartition des vols avec armes enregistrés en 2021</t>
  </si>
  <si>
    <t>(en % du nombre d'infractions)</t>
  </si>
  <si>
    <r>
      <rPr>
        <b/>
        <i/>
        <sz val="9"/>
        <color rgb="FF242021"/>
        <rFont val="Calibri"/>
        <family val="2"/>
        <scheme val="minor"/>
      </rPr>
      <t>Source</t>
    </r>
    <r>
      <rPr>
        <i/>
        <sz val="9"/>
        <color rgb="FF242021"/>
        <rFont val="Calibri"/>
        <family val="2"/>
        <scheme val="minor"/>
      </rPr>
      <t xml:space="preserve"> : SSMSI, base des crimes et délits enregistrés par la police et la gendarmerie en 2021.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</si>
</sst>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0.000"/>
    <numFmt numFmtId="165" formatCode="0__%"/>
    <numFmt numFmtId="166" formatCode="_-* #,##0\ _€_-;\-* #,##0\ _€_-;_-* &quot;-&quot;??\ _€_-;_-@_-"/>
    <numFmt numFmtId="167" formatCode="0.0"/>
    <numFmt numFmtId="168" formatCode="_-* #,##0.0\ _€_-;\-* #,##0.0\ _€_-;_-* &quot;-&quot;?\ _€_-;_-@_-"/>
    <numFmt numFmtId="169" formatCode="[Black][&gt;=0.5]\+#,##0;[Black][&lt;=-0.5]\-#,##0;[Black]#,##0"/>
  </numFmts>
  <fonts count="2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2B59A8"/>
      <name val="PalatinoLinotype-Bold"/>
    </font>
    <font>
      <sz val="11"/>
      <name val="Calibri"/>
      <family val="2"/>
      <scheme val="minor"/>
    </font>
    <font>
      <i/>
      <sz val="8"/>
      <color rgb="FF242021"/>
      <name val="PalatinoLinotype-Italic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rgb="FF2B59A8"/>
      <name val="Calibri"/>
      <family val="2"/>
      <scheme val="minor"/>
    </font>
    <font>
      <b/>
      <sz val="10"/>
      <color rgb="FF242021"/>
      <name val="Calibri"/>
      <family val="2"/>
      <scheme val="minor"/>
    </font>
    <font>
      <sz val="8"/>
      <color rgb="FF242021"/>
      <name val="Calibri"/>
      <family val="2"/>
      <scheme val="minor"/>
    </font>
    <font>
      <i/>
      <sz val="8"/>
      <color rgb="FF242021"/>
      <name val="Calibri"/>
      <family val="2"/>
      <scheme val="minor"/>
    </font>
    <font>
      <b/>
      <sz val="12"/>
      <color rgb="FF2B59A8"/>
      <name val="Calibri "/>
    </font>
    <font>
      <b/>
      <sz val="10"/>
      <color rgb="FF242021"/>
      <name val="Calibri "/>
    </font>
    <font>
      <sz val="11"/>
      <color theme="1"/>
      <name val="Palatino Linotype"/>
      <family val="1"/>
    </font>
    <font>
      <sz val="9"/>
      <color rgb="FF242021"/>
      <name val="Calibri"/>
      <family val="2"/>
      <scheme val="minor"/>
    </font>
    <font>
      <b/>
      <sz val="9"/>
      <color rgb="FF242021"/>
      <name val="Calibri"/>
      <family val="2"/>
      <scheme val="minor"/>
    </font>
    <font>
      <i/>
      <sz val="9"/>
      <color rgb="FF242021"/>
      <name val="Calibri"/>
      <family val="2"/>
      <scheme val="minor"/>
    </font>
    <font>
      <b/>
      <i/>
      <sz val="9"/>
      <name val="Calibri"/>
      <family val="2"/>
      <scheme val="minor"/>
    </font>
    <font>
      <b/>
      <sz val="11"/>
      <name val="Calibri"/>
      <family val="2"/>
      <scheme val="minor"/>
    </font>
    <font>
      <i/>
      <sz val="9"/>
      <color rgb="FF2B59A8"/>
      <name val="Calibri"/>
      <family val="2"/>
      <scheme val="minor"/>
    </font>
    <font>
      <b/>
      <i/>
      <sz val="9"/>
      <color rgb="FF242021"/>
      <name val="Calibri"/>
      <family val="2"/>
      <scheme val="minor"/>
    </font>
    <font>
      <i/>
      <sz val="10"/>
      <color rgb="FF242021"/>
      <name val="PalatinoLinotype-Italic"/>
    </font>
    <font>
      <i/>
      <sz val="11"/>
      <color theme="1"/>
      <name val="Calibri"/>
      <family val="2"/>
      <scheme val="minor"/>
    </font>
    <font>
      <b/>
      <sz val="11"/>
      <color theme="1"/>
      <name val="Palatino Linotype"/>
      <family val="1"/>
    </font>
    <font>
      <i/>
      <sz val="10"/>
      <color rgb="FF242021"/>
      <name val="PalatinoLinotype-Roman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0" fontId="6" fillId="0" borderId="0"/>
    <xf numFmtId="43" fontId="5" fillId="0" borderId="0" applyFont="0" applyFill="0" applyBorder="0" applyAlignment="0" applyProtection="0"/>
  </cellStyleXfs>
  <cellXfs count="78">
    <xf numFmtId="0" fontId="0" fillId="0" borderId="0" xfId="0"/>
    <xf numFmtId="0" fontId="2" fillId="2" borderId="0" xfId="0" applyFont="1" applyFill="1"/>
    <xf numFmtId="0" fontId="0" fillId="2" borderId="0" xfId="0" applyFill="1"/>
    <xf numFmtId="0" fontId="4" fillId="2" borderId="0" xfId="0" applyFont="1" applyFill="1"/>
    <xf numFmtId="0" fontId="0" fillId="0" borderId="0" xfId="0" applyFill="1"/>
    <xf numFmtId="0" fontId="1" fillId="2" borderId="0" xfId="0" applyFont="1" applyFill="1" applyAlignment="1">
      <alignment vertical="top" wrapText="1"/>
    </xf>
    <xf numFmtId="0" fontId="1" fillId="2" borderId="0" xfId="0" applyFont="1" applyFill="1"/>
    <xf numFmtId="164" fontId="0" fillId="2" borderId="0" xfId="0" applyNumberFormat="1" applyFill="1"/>
    <xf numFmtId="0" fontId="0" fillId="2" borderId="0" xfId="0" applyFill="1" applyAlignment="1">
      <alignment horizontal="right"/>
    </xf>
    <xf numFmtId="0" fontId="3" fillId="2" borderId="0" xfId="2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/>
    <xf numFmtId="0" fontId="5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5" fillId="2" borderId="1" xfId="3" applyNumberFormat="1" applyFont="1" applyFill="1" applyBorder="1" applyAlignment="1">
      <alignment horizontal="left" vertical="center" indent="7"/>
    </xf>
    <xf numFmtId="166" fontId="5" fillId="2" borderId="1" xfId="3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/>
    </xf>
    <xf numFmtId="166" fontId="5" fillId="4" borderId="1" xfId="3" applyNumberFormat="1" applyFont="1" applyFill="1" applyBorder="1" applyAlignment="1">
      <alignment horizontal="center" vertical="center"/>
    </xf>
    <xf numFmtId="165" fontId="5" fillId="4" borderId="1" xfId="1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166" fontId="1" fillId="2" borderId="1" xfId="3" applyNumberFormat="1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7" fontId="0" fillId="0" borderId="0" xfId="0" applyNumberFormat="1" applyFill="1"/>
    <xf numFmtId="167" fontId="0" fillId="2" borderId="0" xfId="0" applyNumberFormat="1" applyFill="1"/>
    <xf numFmtId="1" fontId="0" fillId="2" borderId="0" xfId="0" applyNumberFormat="1" applyFill="1"/>
    <xf numFmtId="9" fontId="0" fillId="2" borderId="0" xfId="1" applyFont="1" applyFill="1"/>
    <xf numFmtId="0" fontId="0" fillId="4" borderId="1" xfId="3" quotePrefix="1" applyNumberFormat="1" applyFont="1" applyFill="1" applyBorder="1" applyAlignment="1">
      <alignment horizontal="left" vertical="center" indent="7"/>
    </xf>
    <xf numFmtId="165" fontId="1" fillId="2" borderId="0" xfId="1" applyNumberFormat="1" applyFont="1" applyFill="1" applyBorder="1" applyAlignment="1">
      <alignment horizontal="center" vertical="center"/>
    </xf>
    <xf numFmtId="166" fontId="5" fillId="2" borderId="0" xfId="0" applyNumberFormat="1" applyFont="1" applyFill="1"/>
    <xf numFmtId="168" fontId="5" fillId="2" borderId="0" xfId="0" applyNumberFormat="1" applyFont="1" applyFill="1"/>
    <xf numFmtId="2" fontId="0" fillId="2" borderId="0" xfId="0" applyNumberFormat="1" applyFill="1"/>
    <xf numFmtId="166" fontId="0" fillId="2" borderId="0" xfId="0" applyNumberFormat="1" applyFill="1"/>
    <xf numFmtId="165" fontId="0" fillId="2" borderId="0" xfId="1" applyNumberFormat="1" applyFont="1" applyFill="1" applyBorder="1" applyAlignment="1">
      <alignment horizontal="center" vertical="center"/>
    </xf>
    <xf numFmtId="165" fontId="5" fillId="2" borderId="0" xfId="0" applyNumberFormat="1" applyFont="1" applyFill="1"/>
    <xf numFmtId="3" fontId="0" fillId="2" borderId="0" xfId="1" applyNumberFormat="1" applyFont="1" applyFill="1"/>
    <xf numFmtId="3" fontId="5" fillId="2" borderId="0" xfId="1" applyNumberFormat="1" applyFont="1" applyFill="1"/>
    <xf numFmtId="0" fontId="0" fillId="0" borderId="0" xfId="0" applyFill="1" applyBorder="1"/>
    <xf numFmtId="2" fontId="0" fillId="0" borderId="0" xfId="0" applyNumberFormat="1" applyFill="1" applyBorder="1"/>
    <xf numFmtId="167" fontId="0" fillId="0" borderId="0" xfId="0" applyNumberFormat="1" applyFill="1" applyBorder="1"/>
    <xf numFmtId="167" fontId="0" fillId="0" borderId="0" xfId="1" applyNumberFormat="1" applyFont="1" applyFill="1" applyBorder="1"/>
    <xf numFmtId="0" fontId="0" fillId="2" borderId="0" xfId="0" applyFill="1" applyBorder="1"/>
    <xf numFmtId="0" fontId="7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0" xfId="0" applyFont="1" applyFill="1"/>
    <xf numFmtId="0" fontId="7" fillId="0" borderId="0" xfId="0" applyFont="1"/>
    <xf numFmtId="0" fontId="8" fillId="0" borderId="0" xfId="0" applyFont="1"/>
    <xf numFmtId="0" fontId="0" fillId="2" borderId="0" xfId="0" applyFill="1" applyAlignment="1">
      <alignment horizontal="center" wrapText="1"/>
    </xf>
    <xf numFmtId="0" fontId="1" fillId="0" borderId="0" xfId="0" applyFont="1"/>
    <xf numFmtId="3" fontId="13" fillId="2" borderId="0" xfId="0" applyNumberFormat="1" applyFont="1" applyFill="1"/>
    <xf numFmtId="0" fontId="13" fillId="2" borderId="0" xfId="0" applyFont="1" applyFill="1"/>
    <xf numFmtId="3" fontId="0" fillId="2" borderId="0" xfId="0" applyNumberFormat="1" applyFill="1"/>
    <xf numFmtId="0" fontId="14" fillId="2" borderId="0" xfId="0" applyFont="1" applyFill="1"/>
    <xf numFmtId="0" fontId="16" fillId="2" borderId="0" xfId="0" applyFont="1" applyFill="1"/>
    <xf numFmtId="0" fontId="13" fillId="0" borderId="0" xfId="0" applyFont="1"/>
    <xf numFmtId="3" fontId="0" fillId="0" borderId="0" xfId="0" applyNumberFormat="1"/>
    <xf numFmtId="1" fontId="0" fillId="0" borderId="0" xfId="0" applyNumberFormat="1"/>
    <xf numFmtId="1" fontId="18" fillId="0" borderId="0" xfId="0" applyNumberFormat="1" applyFont="1" applyFill="1" applyBorder="1" applyAlignment="1">
      <alignment horizontal="center" vertical="center"/>
    </xf>
    <xf numFmtId="3" fontId="13" fillId="0" borderId="0" xfId="0" applyNumberFormat="1" applyFont="1"/>
    <xf numFmtId="0" fontId="15" fillId="2" borderId="0" xfId="0" applyFont="1" applyFill="1"/>
    <xf numFmtId="0" fontId="20" fillId="2" borderId="0" xfId="0" applyFont="1" applyFill="1"/>
    <xf numFmtId="0" fontId="18" fillId="2" borderId="0" xfId="0" applyFont="1" applyFill="1"/>
    <xf numFmtId="0" fontId="21" fillId="2" borderId="0" xfId="0" applyFont="1" applyFill="1"/>
    <xf numFmtId="0" fontId="0" fillId="0" borderId="0" xfId="0" applyBorder="1"/>
    <xf numFmtId="1" fontId="22" fillId="0" borderId="0" xfId="0" applyNumberFormat="1" applyFont="1" applyBorder="1" applyAlignment="1">
      <alignment vertical="center" wrapText="1"/>
    </xf>
    <xf numFmtId="0" fontId="23" fillId="0" borderId="0" xfId="0" applyFont="1" applyBorder="1"/>
    <xf numFmtId="169" fontId="0" fillId="0" borderId="0" xfId="0" applyNumberFormat="1" applyBorder="1"/>
    <xf numFmtId="0" fontId="24" fillId="2" borderId="0" xfId="0" applyFont="1" applyFill="1"/>
    <xf numFmtId="0" fontId="1" fillId="0" borderId="0" xfId="0" applyFont="1" applyFill="1" applyBorder="1" applyAlignment="1">
      <alignment horizontal="center"/>
    </xf>
    <xf numFmtId="3" fontId="22" fillId="0" borderId="0" xfId="0" applyNumberFormat="1" applyFont="1" applyFill="1" applyBorder="1" applyAlignment="1">
      <alignment horizontal="center"/>
    </xf>
    <xf numFmtId="0" fontId="25" fillId="0" borderId="0" xfId="0" applyFont="1" applyFill="1"/>
    <xf numFmtId="165" fontId="25" fillId="0" borderId="0" xfId="1" applyNumberFormat="1" applyFont="1" applyFill="1"/>
    <xf numFmtId="0" fontId="26" fillId="0" borderId="0" xfId="0" applyFont="1" applyFill="1"/>
    <xf numFmtId="165" fontId="26" fillId="0" borderId="0" xfId="1" applyNumberFormat="1" applyFont="1" applyFill="1"/>
  </cellXfs>
  <cellStyles count="4">
    <cellStyle name="Milliers 2" xfId="3"/>
    <cellStyle name="Normal" xfId="0" builtinId="0"/>
    <cellStyle name="Normal_TabCC9_DonnéesProd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6.3298037006476824E-3"/>
                  <c:y val="0.12543331003774999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12B2-4EF3-AE23-0683CC99FBC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'fig1'!$A$24:$A$37</c:f>
              <c:numCache>
                <c:formatCode>0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xVal>
          <c:yVal>
            <c:numRef>
              <c:f>'fig1'!$B$24:$B$37</c:f>
              <c:numCache>
                <c:formatCode>#,##0</c:formatCode>
                <c:ptCount val="14"/>
                <c:pt idx="0">
                  <c:v>16400</c:v>
                </c:pt>
                <c:pt idx="1">
                  <c:v>17700</c:v>
                </c:pt>
                <c:pt idx="2">
                  <c:v>17300</c:v>
                </c:pt>
                <c:pt idx="3">
                  <c:v>16100</c:v>
                </c:pt>
                <c:pt idx="4">
                  <c:v>15200</c:v>
                </c:pt>
                <c:pt idx="5">
                  <c:v>15700</c:v>
                </c:pt>
                <c:pt idx="6">
                  <c:v>13300</c:v>
                </c:pt>
                <c:pt idx="7">
                  <c:v>11800</c:v>
                </c:pt>
                <c:pt idx="8">
                  <c:v>11000</c:v>
                </c:pt>
                <c:pt idx="9">
                  <c:v>10200</c:v>
                </c:pt>
                <c:pt idx="10">
                  <c:v>9100</c:v>
                </c:pt>
                <c:pt idx="11">
                  <c:v>9200</c:v>
                </c:pt>
                <c:pt idx="12">
                  <c:v>8700</c:v>
                </c:pt>
                <c:pt idx="13">
                  <c:v>8500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2B2-4EF3-AE23-0683CC99F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257728"/>
        <c:axId val="452724280"/>
      </c:scatterChart>
      <c:valAx>
        <c:axId val="455257728"/>
        <c:scaling>
          <c:orientation val="minMax"/>
          <c:max val="2021"/>
          <c:min val="2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2724280"/>
        <c:crosses val="autoZero"/>
        <c:crossBetween val="midCat"/>
        <c:majorUnit val="1"/>
      </c:valAx>
      <c:valAx>
        <c:axId val="452724280"/>
        <c:scaling>
          <c:orientation val="minMax"/>
          <c:min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200"/>
                  <a:t>Nombre</a:t>
                </a:r>
                <a:r>
                  <a:rPr lang="fr-FR" sz="1200" baseline="0"/>
                  <a:t> d'infractions</a:t>
                </a:r>
                <a:endParaRPr lang="fr-FR" sz="12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257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'fig2'!$M$2</c:f>
              <c:strCache>
                <c:ptCount val="1"/>
                <c:pt idx="0">
                  <c:v>Série CVS-CJO *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multiLvlStrRef>
              <c:f>'fig2'!$K$3:$L$58</c:f>
              <c:multiLvlStrCache>
                <c:ptCount val="5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1</c:v>
                  </c:pt>
                  <c:pt idx="29">
                    <c:v>2</c:v>
                  </c:pt>
                  <c:pt idx="30">
                    <c:v>3</c:v>
                  </c:pt>
                  <c:pt idx="31">
                    <c:v>4</c:v>
                  </c:pt>
                  <c:pt idx="32">
                    <c:v>1</c:v>
                  </c:pt>
                  <c:pt idx="33">
                    <c:v>2</c:v>
                  </c:pt>
                  <c:pt idx="34">
                    <c:v>3</c:v>
                  </c:pt>
                  <c:pt idx="35">
                    <c:v>4</c:v>
                  </c:pt>
                  <c:pt idx="36">
                    <c:v>1</c:v>
                  </c:pt>
                  <c:pt idx="37">
                    <c:v>2</c:v>
                  </c:pt>
                  <c:pt idx="38">
                    <c:v>3</c:v>
                  </c:pt>
                  <c:pt idx="39">
                    <c:v>4</c:v>
                  </c:pt>
                  <c:pt idx="40">
                    <c:v>1</c:v>
                  </c:pt>
                  <c:pt idx="41">
                    <c:v>2</c:v>
                  </c:pt>
                  <c:pt idx="42">
                    <c:v>3</c:v>
                  </c:pt>
                  <c:pt idx="43">
                    <c:v>4</c:v>
                  </c:pt>
                  <c:pt idx="44">
                    <c:v>1</c:v>
                  </c:pt>
                  <c:pt idx="45">
                    <c:v>2</c:v>
                  </c:pt>
                  <c:pt idx="46">
                    <c:v>3</c:v>
                  </c:pt>
                  <c:pt idx="47">
                    <c:v>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1</c:v>
                  </c:pt>
                  <c:pt idx="53">
                    <c:v>2</c:v>
                  </c:pt>
                  <c:pt idx="54">
                    <c:v>3</c:v>
                  </c:pt>
                  <c:pt idx="55">
                    <c:v>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</c:lvl>
              </c:multiLvlStrCache>
            </c:multiLvlStrRef>
          </c:cat>
          <c:val>
            <c:numRef>
              <c:f>'fig2'!$M$3:$M$58</c:f>
              <c:numCache>
                <c:formatCode>#,##0</c:formatCode>
                <c:ptCount val="56"/>
                <c:pt idx="0">
                  <c:v>3802.557380867509</c:v>
                </c:pt>
                <c:pt idx="1">
                  <c:v>4011.9038631430362</c:v>
                </c:pt>
                <c:pt idx="2">
                  <c:v>4103.2121429600002</c:v>
                </c:pt>
                <c:pt idx="3">
                  <c:v>4289.1775722639259</c:v>
                </c:pt>
                <c:pt idx="4">
                  <c:v>4639.9195526272388</c:v>
                </c:pt>
                <c:pt idx="5">
                  <c:v>4500.1141938645196</c:v>
                </c:pt>
                <c:pt idx="6">
                  <c:v>4293.0044878287654</c:v>
                </c:pt>
                <c:pt idx="7">
                  <c:v>4151.5436860871259</c:v>
                </c:pt>
                <c:pt idx="8">
                  <c:v>4356.7949502249485</c:v>
                </c:pt>
                <c:pt idx="9">
                  <c:v>4390.793843956204</c:v>
                </c:pt>
                <c:pt idx="10">
                  <c:v>4258.9171854665474</c:v>
                </c:pt>
                <c:pt idx="11">
                  <c:v>4148.7198292759695</c:v>
                </c:pt>
                <c:pt idx="12">
                  <c:v>4026.8385359705162</c:v>
                </c:pt>
                <c:pt idx="13">
                  <c:v>3982.4345252797443</c:v>
                </c:pt>
                <c:pt idx="14">
                  <c:v>4030.979413043051</c:v>
                </c:pt>
                <c:pt idx="15">
                  <c:v>3916.7329488643163</c:v>
                </c:pt>
                <c:pt idx="16">
                  <c:v>3650.4303098419732</c:v>
                </c:pt>
                <c:pt idx="17">
                  <c:v>3764.6814990812895</c:v>
                </c:pt>
                <c:pt idx="18">
                  <c:v>3692.9385983695374</c:v>
                </c:pt>
                <c:pt idx="19">
                  <c:v>3936.1980222069897</c:v>
                </c:pt>
                <c:pt idx="20">
                  <c:v>4108.0063079147421</c:v>
                </c:pt>
                <c:pt idx="21">
                  <c:v>4008.8777470843097</c:v>
                </c:pt>
                <c:pt idx="22">
                  <c:v>3799.576198198994</c:v>
                </c:pt>
                <c:pt idx="23">
                  <c:v>3722.2987590628391</c:v>
                </c:pt>
                <c:pt idx="24">
                  <c:v>3638.6692062160678</c:v>
                </c:pt>
                <c:pt idx="25">
                  <c:v>3297.4973906908822</c:v>
                </c:pt>
                <c:pt idx="26">
                  <c:v>3167.0436006829723</c:v>
                </c:pt>
                <c:pt idx="27">
                  <c:v>3085.0278632352142</c:v>
                </c:pt>
                <c:pt idx="28">
                  <c:v>2871.4776291734879</c:v>
                </c:pt>
                <c:pt idx="29">
                  <c:v>3198.508224739689</c:v>
                </c:pt>
                <c:pt idx="30">
                  <c:v>3137.2317331642607</c:v>
                </c:pt>
                <c:pt idx="31">
                  <c:v>2817.6191195675769</c:v>
                </c:pt>
                <c:pt idx="32">
                  <c:v>2772.2013879271872</c:v>
                </c:pt>
                <c:pt idx="33">
                  <c:v>2812.305979120446</c:v>
                </c:pt>
                <c:pt idx="34">
                  <c:v>2872.3581272303923</c:v>
                </c:pt>
                <c:pt idx="35">
                  <c:v>2763.6996890831388</c:v>
                </c:pt>
                <c:pt idx="36">
                  <c:v>2722.4151687586054</c:v>
                </c:pt>
                <c:pt idx="37">
                  <c:v>2658.2473288811457</c:v>
                </c:pt>
                <c:pt idx="38">
                  <c:v>2507.462611531329</c:v>
                </c:pt>
                <c:pt idx="39">
                  <c:v>2506.7610362222513</c:v>
                </c:pt>
                <c:pt idx="40">
                  <c:v>2439.828688814157</c:v>
                </c:pt>
                <c:pt idx="41">
                  <c:v>2272.3845788253129</c:v>
                </c:pt>
                <c:pt idx="42">
                  <c:v>2234.996373314526</c:v>
                </c:pt>
                <c:pt idx="43">
                  <c:v>2296.374489020056</c:v>
                </c:pt>
                <c:pt idx="44">
                  <c:v>2333.5363683771479</c:v>
                </c:pt>
                <c:pt idx="45">
                  <c:v>2356.586356472254</c:v>
                </c:pt>
                <c:pt idx="46">
                  <c:v>2328.1348768556472</c:v>
                </c:pt>
                <c:pt idx="47">
                  <c:v>2387.783292935696</c:v>
                </c:pt>
                <c:pt idx="48">
                  <c:v>2346.7725351359868</c:v>
                </c:pt>
                <c:pt idx="49">
                  <c:v>1806.0811958522461</c:v>
                </c:pt>
                <c:pt idx="50">
                  <c:v>2489.8832406734077</c:v>
                </c:pt>
                <c:pt idx="51">
                  <c:v>2104.932614103745</c:v>
                </c:pt>
                <c:pt idx="52">
                  <c:v>2041.5898644158242</c:v>
                </c:pt>
                <c:pt idx="53">
                  <c:v>2178.0711857235729</c:v>
                </c:pt>
                <c:pt idx="54">
                  <c:v>2236.0750298045741</c:v>
                </c:pt>
                <c:pt idx="55">
                  <c:v>2154.1802894787579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B0D-4748-AAD7-4F800520B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705560"/>
        <c:axId val="448707912"/>
        <c:extLst xmlns:c16r2="http://schemas.microsoft.com/office/drawing/2015/06/chart"/>
      </c:lineChart>
      <c:catAx>
        <c:axId val="44870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448707912"/>
        <c:crosses val="autoZero"/>
        <c:auto val="1"/>
        <c:lblAlgn val="ctr"/>
        <c:lblOffset val="100"/>
        <c:noMultiLvlLbl val="0"/>
      </c:catAx>
      <c:valAx>
        <c:axId val="448707912"/>
        <c:scaling>
          <c:orientation val="minMax"/>
          <c:max val="5000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US" sz="1200" b="1">
                    <a:latin typeface="Palatino Linotype" panose="02040502050505030304" pitchFamily="18" charset="0"/>
                  </a:rPr>
                  <a:t>Nombre d'infractions</a:t>
                </a:r>
              </a:p>
            </c:rich>
          </c:tx>
          <c:layout>
            <c:manualLayout>
              <c:xMode val="edge"/>
              <c:yMode val="edge"/>
              <c:x val="2.6788429699451843E-2"/>
              <c:y val="0.210305990232233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448705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'fig3'!$B$22</c:f>
              <c:strCache>
                <c:ptCount val="1"/>
                <c:pt idx="0">
                  <c:v>Vols avec armes à feu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'fig3'!$A$23:$A$27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'fig3'!$B$23:$B$27</c:f>
              <c:numCache>
                <c:formatCode>[Black][&gt;=0.5]\+#\ ##0;[Black][&lt;=-0.5]\-#\ ##0;[Black]#\ ##0</c:formatCode>
                <c:ptCount val="5"/>
                <c:pt idx="0">
                  <c:v>-7.6588547958444071</c:v>
                </c:pt>
                <c:pt idx="1">
                  <c:v>-17.18995290423862</c:v>
                </c:pt>
                <c:pt idx="2">
                  <c:v>-0.75829383886255919</c:v>
                </c:pt>
                <c:pt idx="3">
                  <c:v>-11.684177013689908</c:v>
                </c:pt>
                <c:pt idx="4">
                  <c:v>-0.9372746935832732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C67-43A5-AB3E-80D0576B36DF}"/>
            </c:ext>
          </c:extLst>
        </c:ser>
        <c:ser>
          <c:idx val="1"/>
          <c:order val="1"/>
          <c:tx>
            <c:strRef>
              <c:f>'fig3'!$C$22</c:f>
              <c:strCache>
                <c:ptCount val="1"/>
                <c:pt idx="0">
                  <c:v>Vols avec armes blanches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'fig3'!$A$23:$A$27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'fig3'!$C$23:$C$27</c:f>
              <c:numCache>
                <c:formatCode>[Black][&gt;=0.5]\+#\ ##0;[Black][&lt;=-0.5]\-#\ ##0;[Black]#\ ##0</c:formatCode>
                <c:ptCount val="5"/>
                <c:pt idx="0">
                  <c:v>-8.0353264803822206</c:v>
                </c:pt>
                <c:pt idx="1">
                  <c:v>-6.2814861460957179</c:v>
                </c:pt>
                <c:pt idx="2">
                  <c:v>1.8478078279858894</c:v>
                </c:pt>
                <c:pt idx="3">
                  <c:v>-2.8038924624773216</c:v>
                </c:pt>
                <c:pt idx="4">
                  <c:v>-2.8338706940437808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C67-43A5-AB3E-80D0576B36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44602104"/>
        <c:axId val="544604456"/>
      </c:barChart>
      <c:catAx>
        <c:axId val="544602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4604456"/>
        <c:crosses val="autoZero"/>
        <c:auto val="1"/>
        <c:lblAlgn val="ctr"/>
        <c:lblOffset val="100"/>
        <c:noMultiLvlLbl val="0"/>
      </c:catAx>
      <c:valAx>
        <c:axId val="544604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Black][&gt;=0.5]\+#\ ##0;[Black][&lt;=-0.5]\-#\ ##0;[Black]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4602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2D7-4663-98EE-7D469A33DCD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2D7-4663-98EE-7D469A33DC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'fig4'!$A$19:$A$20</c:f>
              <c:strCache>
                <c:ptCount val="2"/>
                <c:pt idx="0">
                  <c:v>Vols avec armes à feu</c:v>
                </c:pt>
                <c:pt idx="1">
                  <c:v>Vols avec armes blanches</c:v>
                </c:pt>
              </c:strCache>
            </c:strRef>
          </c:cat>
          <c:val>
            <c:numRef>
              <c:f>'fig4'!$B$19:$B$20</c:f>
              <c:numCache>
                <c:formatCode>#,##0</c:formatCode>
                <c:ptCount val="2"/>
                <c:pt idx="0">
                  <c:v>2700</c:v>
                </c:pt>
                <c:pt idx="1">
                  <c:v>5700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2D7-4663-98EE-7D469A33D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5684725550610519"/>
          <c:h val="0.69511401122556404"/>
        </c:manualLayout>
      </c:layout>
      <c:lineChart>
        <c:grouping val="standard"/>
        <c:varyColors val="0"/>
        <c:ser>
          <c:idx val="0"/>
          <c:order val="0"/>
          <c:tx>
            <c:strRef>
              <c:f>'fig7'!$C$29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'fig7'!$B$32:$B$47</c:f>
              <c:strCache>
                <c:ptCount val="16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'fig7'!$C$32:$C$47</c:f>
              <c:numCache>
                <c:formatCode>0.0</c:formatCode>
                <c:ptCount val="16"/>
                <c:pt idx="0">
                  <c:v>1.4458312107727919E-3</c:v>
                </c:pt>
                <c:pt idx="1">
                  <c:v>9.6999822929568519E-2</c:v>
                </c:pt>
                <c:pt idx="2">
                  <c:v>0.62348576503095765</c:v>
                </c:pt>
                <c:pt idx="3">
                  <c:v>0.75744110372644757</c:v>
                </c:pt>
                <c:pt idx="4">
                  <c:v>0.60402762392776266</c:v>
                </c:pt>
                <c:pt idx="5">
                  <c:v>0.48770722810322031</c:v>
                </c:pt>
                <c:pt idx="6">
                  <c:v>0.35050664371706736</c:v>
                </c:pt>
                <c:pt idx="7">
                  <c:v>0.26199927401318485</c:v>
                </c:pt>
                <c:pt idx="8">
                  <c:v>0.20840177901565712</c:v>
                </c:pt>
                <c:pt idx="9">
                  <c:v>0.16972342795943882</c:v>
                </c:pt>
                <c:pt idx="10">
                  <c:v>0.12268809618746741</c:v>
                </c:pt>
                <c:pt idx="11">
                  <c:v>0.12035591763923267</c:v>
                </c:pt>
                <c:pt idx="12">
                  <c:v>8.2979615854975916E-2</c:v>
                </c:pt>
                <c:pt idx="13">
                  <c:v>5.0012310722639418E-2</c:v>
                </c:pt>
                <c:pt idx="14">
                  <c:v>3.9806447005325866E-2</c:v>
                </c:pt>
                <c:pt idx="15">
                  <c:v>3.224669919204104E-2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0AD-4BC8-BA5D-6EC181DFA2F4}"/>
            </c:ext>
          </c:extLst>
        </c:ser>
        <c:ser>
          <c:idx val="1"/>
          <c:order val="1"/>
          <c:tx>
            <c:strRef>
              <c:f>'fig7'!$D$29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'fig7'!$B$32:$B$47</c:f>
              <c:strCache>
                <c:ptCount val="16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'fig7'!$D$32:$D$47</c:f>
              <c:numCache>
                <c:formatCode>0.0</c:formatCode>
                <c:ptCount val="16"/>
                <c:pt idx="0">
                  <c:v>1.5088099412469409E-3</c:v>
                </c:pt>
                <c:pt idx="1">
                  <c:v>2.1584493699726117E-2</c:v>
                </c:pt>
                <c:pt idx="2">
                  <c:v>0.10683647413537894</c:v>
                </c:pt>
                <c:pt idx="3">
                  <c:v>0.16128218102755218</c:v>
                </c:pt>
                <c:pt idx="4">
                  <c:v>0.18870832298058507</c:v>
                </c:pt>
                <c:pt idx="5">
                  <c:v>0.15658133251248377</c:v>
                </c:pt>
                <c:pt idx="6">
                  <c:v>0.10262907884646832</c:v>
                </c:pt>
                <c:pt idx="7">
                  <c:v>8.2969190773825988E-2</c:v>
                </c:pt>
                <c:pt idx="8">
                  <c:v>9.1547693989091669E-2</c:v>
                </c:pt>
                <c:pt idx="9">
                  <c:v>7.1565733793250597E-2</c:v>
                </c:pt>
                <c:pt idx="10">
                  <c:v>7.1361484035194947E-2</c:v>
                </c:pt>
                <c:pt idx="11">
                  <c:v>5.9217594165917979E-2</c:v>
                </c:pt>
                <c:pt idx="12">
                  <c:v>4.1114887931902662E-2</c:v>
                </c:pt>
                <c:pt idx="13">
                  <c:v>3.390929070967786E-2</c:v>
                </c:pt>
                <c:pt idx="14">
                  <c:v>2.9250752072138408E-2</c:v>
                </c:pt>
                <c:pt idx="15">
                  <c:v>1.9704463751975567E-2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0AD-4BC8-BA5D-6EC181DFA2F4}"/>
            </c:ext>
          </c:extLst>
        </c:ser>
        <c:ser>
          <c:idx val="3"/>
          <c:order val="2"/>
          <c:tx>
            <c:strRef>
              <c:f>'fig7'!$E$29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'fig7'!$B$32:$B$47</c:f>
              <c:strCache>
                <c:ptCount val="16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'fig7'!$E$32:$E$47</c:f>
              <c:numCache>
                <c:formatCode>0.0</c:formatCode>
                <c:ptCount val="16"/>
                <c:pt idx="0">
                  <c:v>1.4766493742821331E-3</c:v>
                </c:pt>
                <c:pt idx="1">
                  <c:v>6.0181701905746086E-2</c:v>
                </c:pt>
                <c:pt idx="2">
                  <c:v>0.37198703404852507</c:v>
                </c:pt>
                <c:pt idx="3">
                  <c:v>0.46801200692872946</c:v>
                </c:pt>
                <c:pt idx="4">
                  <c:v>0.40040513392369531</c:v>
                </c:pt>
                <c:pt idx="5">
                  <c:v>0.32090015724646132</c:v>
                </c:pt>
                <c:pt idx="6">
                  <c:v>0.22336089265639567</c:v>
                </c:pt>
                <c:pt idx="7">
                  <c:v>0.16994129559261872</c:v>
                </c:pt>
                <c:pt idx="8">
                  <c:v>0.14885375395219944</c:v>
                </c:pt>
                <c:pt idx="9">
                  <c:v>0.12013657395192068</c:v>
                </c:pt>
                <c:pt idx="10">
                  <c:v>9.6610306900993578E-2</c:v>
                </c:pt>
                <c:pt idx="11">
                  <c:v>8.8959834861498388E-2</c:v>
                </c:pt>
                <c:pt idx="12">
                  <c:v>6.109554207804533E-2</c:v>
                </c:pt>
                <c:pt idx="13">
                  <c:v>4.145335994930846E-2</c:v>
                </c:pt>
                <c:pt idx="14">
                  <c:v>3.4135971158897258E-2</c:v>
                </c:pt>
                <c:pt idx="15">
                  <c:v>2.4612014183374147E-2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0AD-4BC8-BA5D-6EC181DFA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721928"/>
        <c:axId val="452722320"/>
      </c:lineChart>
      <c:catAx>
        <c:axId val="452721928"/>
        <c:scaling>
          <c:orientation val="minMax"/>
        </c:scaling>
        <c:delete val="0"/>
        <c:axPos val="b"/>
        <c:title>
          <c:tx>
            <c:strRef>
              <c:f>'fig7'!$B$29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2722320"/>
        <c:crossesAt val="0"/>
        <c:auto val="1"/>
        <c:lblAlgn val="ctr"/>
        <c:lblOffset val="100"/>
        <c:tickMarkSkip val="10"/>
        <c:noMultiLvlLbl val="0"/>
      </c:catAx>
      <c:valAx>
        <c:axId val="45272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'fig7'!$C$28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2721928"/>
        <c:crosses val="autoZero"/>
        <c:crossBetween val="between"/>
        <c:majorUnit val="0.1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30250128380691538"/>
          <c:y val="0.95817798440676627"/>
          <c:w val="0.40767859180645899"/>
          <c:h val="4.1822015593233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409973960227148E-2"/>
          <c:y val="9.7240890341918212E-2"/>
          <c:w val="0.48544173110995559"/>
          <c:h val="0.8093341371690558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7C8-43E9-8B24-BC53570EE45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7C8-43E9-8B24-BC53570EE45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7C8-43E9-8B24-BC53570EE45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7C8-43E9-8B24-BC53570EE459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7C8-43E9-8B24-BC53570EE459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07C8-43E9-8B24-BC53570EE459}"/>
              </c:ext>
            </c:extLst>
          </c:dPt>
          <c:dLbls>
            <c:dLbl>
              <c:idx val="0"/>
              <c:layout>
                <c:manualLayout>
                  <c:x val="5.9382617164942938E-3"/>
                  <c:y val="2.142873292745850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7C8-43E9-8B24-BC53570EE45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7C8-43E9-8B24-BC53570EE45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07C8-43E9-8B24-BC53570EE45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07C8-43E9-8B24-BC53570EE45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07C8-43E9-8B24-BC53570EE45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07C8-43E9-8B24-BC53570EE45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'fig8'!$A$29:$F$29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'fig8'!$A$30:$F$30</c:f>
              <c:numCache>
                <c:formatCode>0__%</c:formatCode>
                <c:ptCount val="6"/>
                <c:pt idx="0">
                  <c:v>0.79582135750608007</c:v>
                </c:pt>
                <c:pt idx="1">
                  <c:v>2.4209595401282334E-2</c:v>
                </c:pt>
                <c:pt idx="2">
                  <c:v>7.738226840592527E-3</c:v>
                </c:pt>
                <c:pt idx="3">
                  <c:v>8.5009949148795047E-2</c:v>
                </c:pt>
                <c:pt idx="4">
                  <c:v>2.7525978332964846E-2</c:v>
                </c:pt>
                <c:pt idx="5">
                  <c:v>5.969489277028521E-2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07C8-43E9-8B24-BC53570EE459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597799196043523"/>
          <c:y val="0.25084306034702397"/>
          <c:w val="0.33774097302392647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409973960227148E-2"/>
          <c:y val="9.7240890341918212E-2"/>
          <c:w val="0.48544173110995559"/>
          <c:h val="0.8093341371690558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FAC-4727-8CF3-41F4208C8A9B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FAC-4727-8CF3-41F4208C8A9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FAC-4727-8CF3-41F4208C8A9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FAC-4727-8CF3-41F4208C8A9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FAC-4727-8CF3-41F4208C8A9B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FAC-4727-8CF3-41F4208C8A9B}"/>
              </c:ext>
            </c:extLst>
          </c:dPt>
          <c:dLbls>
            <c:dLbl>
              <c:idx val="0"/>
              <c:layout>
                <c:manualLayout>
                  <c:x val="2.0783916007729972E-2"/>
                  <c:y val="2.142873292745850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FAC-4727-8CF3-41F4208C8A9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1.756953623834952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FAC-4727-8CF3-41F4208C8A9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FAC-4727-8CF3-41F4208C8A9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FAC-4727-8CF3-41F4208C8A9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0678350547278616E-2"/>
                  <c:y val="-1.972219588156627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8FAC-4727-8CF3-41F4208C8A9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8FAC-4727-8CF3-41F4208C8A9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'fig10'!$A$25:$F$25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'fig10'!$A$26:$F$26</c:f>
              <c:numCache>
                <c:formatCode>0__%</c:formatCode>
                <c:ptCount val="6"/>
                <c:pt idx="0">
                  <c:v>0.78160453808752028</c:v>
                </c:pt>
                <c:pt idx="1">
                  <c:v>1.9647559246505974E-2</c:v>
                </c:pt>
                <c:pt idx="2">
                  <c:v>1.1342920802106542E-2</c:v>
                </c:pt>
                <c:pt idx="3">
                  <c:v>0.144014583755317</c:v>
                </c:pt>
                <c:pt idx="4">
                  <c:v>1.2355681588008913E-2</c:v>
                </c:pt>
                <c:pt idx="5">
                  <c:v>3.1193032205792993E-2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8FAC-4727-8CF3-41F4208C8A9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597799196043523"/>
          <c:y val="0.25084306034702397"/>
          <c:w val="0.33774097302392647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14286</xdr:rowOff>
    </xdr:from>
    <xdr:to>
      <xdr:col>7</xdr:col>
      <xdr:colOff>419101</xdr:colOff>
      <xdr:row>15</xdr:row>
      <xdr:rowOff>161925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119062</xdr:rowOff>
    </xdr:from>
    <xdr:to>
      <xdr:col>9</xdr:col>
      <xdr:colOff>0</xdr:colOff>
      <xdr:row>16</xdr:row>
      <xdr:rowOff>152400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7C850EF4-447E-414F-9511-F4957EBA9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100012</xdr:rowOff>
    </xdr:from>
    <xdr:to>
      <xdr:col>5</xdr:col>
      <xdr:colOff>733425</xdr:colOff>
      <xdr:row>15</xdr:row>
      <xdr:rowOff>76200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85724</xdr:rowOff>
    </xdr:from>
    <xdr:to>
      <xdr:col>5</xdr:col>
      <xdr:colOff>638175</xdr:colOff>
      <xdr:row>13</xdr:row>
      <xdr:rowOff>171449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38100</xdr:rowOff>
    </xdr:from>
    <xdr:to>
      <xdr:col>9</xdr:col>
      <xdr:colOff>85725</xdr:colOff>
      <xdr:row>21</xdr:row>
      <xdr:rowOff>76199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178699</xdr:colOff>
      <xdr:row>2</xdr:row>
      <xdr:rowOff>43276</xdr:rowOff>
    </xdr:from>
    <xdr:to>
      <xdr:col>5</xdr:col>
      <xdr:colOff>646045</xdr:colOff>
      <xdr:row>17</xdr:row>
      <xdr:rowOff>149087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452025</xdr:colOff>
      <xdr:row>2</xdr:row>
      <xdr:rowOff>184080</xdr:rowOff>
    </xdr:from>
    <xdr:to>
      <xdr:col>6</xdr:col>
      <xdr:colOff>157371</xdr:colOff>
      <xdr:row>18</xdr:row>
      <xdr:rowOff>99391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rtage/BILAN%20STAT%202021/Parties%20conjoncturelles/4.1_Vols%20avec%20armes_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/TR/Bilan%202020%20d&#233;taill&#233;/Parties%20conjoncturelles/MAJ%20Graphiques%201904/Cumuls%20trimestrie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1"/>
      <sheetName val="fig2"/>
      <sheetName val="fig3"/>
      <sheetName val="fig4"/>
    </sheetNames>
    <sheetDataSet>
      <sheetData sheetId="0">
        <row r="24">
          <cell r="A24">
            <v>2008</v>
          </cell>
          <cell r="B24">
            <v>16400</v>
          </cell>
        </row>
        <row r="25">
          <cell r="A25">
            <v>2009</v>
          </cell>
          <cell r="B25">
            <v>17700</v>
          </cell>
        </row>
        <row r="26">
          <cell r="A26">
            <v>2010</v>
          </cell>
          <cell r="B26">
            <v>17300</v>
          </cell>
        </row>
        <row r="27">
          <cell r="A27">
            <v>2011</v>
          </cell>
          <cell r="B27">
            <v>16100</v>
          </cell>
        </row>
        <row r="28">
          <cell r="A28">
            <v>2012</v>
          </cell>
          <cell r="B28">
            <v>15200</v>
          </cell>
        </row>
        <row r="29">
          <cell r="A29">
            <v>2013</v>
          </cell>
          <cell r="B29">
            <v>15700</v>
          </cell>
        </row>
        <row r="30">
          <cell r="A30">
            <v>2014</v>
          </cell>
          <cell r="B30">
            <v>13300</v>
          </cell>
        </row>
        <row r="31">
          <cell r="A31">
            <v>2015</v>
          </cell>
          <cell r="B31">
            <v>11800</v>
          </cell>
        </row>
        <row r="32">
          <cell r="A32">
            <v>2016</v>
          </cell>
          <cell r="B32">
            <v>11000</v>
          </cell>
        </row>
        <row r="33">
          <cell r="A33">
            <v>2017</v>
          </cell>
          <cell r="B33">
            <v>10200</v>
          </cell>
        </row>
        <row r="34">
          <cell r="A34">
            <v>2018</v>
          </cell>
          <cell r="B34">
            <v>9100</v>
          </cell>
        </row>
        <row r="35">
          <cell r="A35">
            <v>2019</v>
          </cell>
          <cell r="B35">
            <v>9200</v>
          </cell>
        </row>
        <row r="36">
          <cell r="A36">
            <v>2020</v>
          </cell>
          <cell r="B36">
            <v>8700</v>
          </cell>
        </row>
        <row r="37">
          <cell r="A37">
            <v>2021</v>
          </cell>
          <cell r="B37">
            <v>8500</v>
          </cell>
        </row>
      </sheetData>
      <sheetData sheetId="1">
        <row r="2">
          <cell r="M2" t="str">
            <v>Série CVS-CJO *</v>
          </cell>
        </row>
        <row r="3">
          <cell r="K3">
            <v>2008</v>
          </cell>
          <cell r="L3">
            <v>1</v>
          </cell>
          <cell r="M3">
            <v>3802.557380867509</v>
          </cell>
        </row>
        <row r="4">
          <cell r="L4">
            <v>2</v>
          </cell>
          <cell r="M4">
            <v>4011.9038631430362</v>
          </cell>
        </row>
        <row r="5">
          <cell r="L5">
            <v>3</v>
          </cell>
          <cell r="M5">
            <v>4103.2121429600002</v>
          </cell>
        </row>
        <row r="6">
          <cell r="L6">
            <v>4</v>
          </cell>
          <cell r="M6">
            <v>4289.1775722639259</v>
          </cell>
        </row>
        <row r="7">
          <cell r="K7">
            <v>2009</v>
          </cell>
          <cell r="L7">
            <v>1</v>
          </cell>
          <cell r="M7">
            <v>4639.9195526272388</v>
          </cell>
        </row>
        <row r="8">
          <cell r="L8">
            <v>2</v>
          </cell>
          <cell r="M8">
            <v>4500.1141938645196</v>
          </cell>
        </row>
        <row r="9">
          <cell r="L9">
            <v>3</v>
          </cell>
          <cell r="M9">
            <v>4293.0044878287654</v>
          </cell>
        </row>
        <row r="10">
          <cell r="L10">
            <v>4</v>
          </cell>
          <cell r="M10">
            <v>4151.5436860871259</v>
          </cell>
        </row>
        <row r="11">
          <cell r="K11">
            <v>2010</v>
          </cell>
          <cell r="L11">
            <v>1</v>
          </cell>
          <cell r="M11">
            <v>4356.7949502249485</v>
          </cell>
        </row>
        <row r="12">
          <cell r="L12">
            <v>2</v>
          </cell>
          <cell r="M12">
            <v>4390.793843956204</v>
          </cell>
        </row>
        <row r="13">
          <cell r="L13">
            <v>3</v>
          </cell>
          <cell r="M13">
            <v>4258.9171854665474</v>
          </cell>
        </row>
        <row r="14">
          <cell r="L14">
            <v>4</v>
          </cell>
          <cell r="M14">
            <v>4148.7198292759695</v>
          </cell>
        </row>
        <row r="15">
          <cell r="K15">
            <v>2011</v>
          </cell>
          <cell r="L15">
            <v>1</v>
          </cell>
          <cell r="M15">
            <v>4026.8385359705162</v>
          </cell>
        </row>
        <row r="16">
          <cell r="L16">
            <v>2</v>
          </cell>
          <cell r="M16">
            <v>3982.4345252797443</v>
          </cell>
        </row>
        <row r="17">
          <cell r="L17">
            <v>3</v>
          </cell>
          <cell r="M17">
            <v>4030.979413043051</v>
          </cell>
        </row>
        <row r="18">
          <cell r="L18">
            <v>4</v>
          </cell>
          <cell r="M18">
            <v>3916.7329488643163</v>
          </cell>
        </row>
        <row r="19">
          <cell r="K19">
            <v>2012</v>
          </cell>
          <cell r="L19">
            <v>1</v>
          </cell>
          <cell r="M19">
            <v>3650.4303098419732</v>
          </cell>
        </row>
        <row r="20">
          <cell r="L20">
            <v>2</v>
          </cell>
          <cell r="M20">
            <v>3764.6814990812895</v>
          </cell>
        </row>
        <row r="21">
          <cell r="L21">
            <v>3</v>
          </cell>
          <cell r="M21">
            <v>3692.9385983695374</v>
          </cell>
        </row>
        <row r="22">
          <cell r="L22">
            <v>4</v>
          </cell>
          <cell r="M22">
            <v>3936.1980222069897</v>
          </cell>
        </row>
        <row r="23">
          <cell r="K23">
            <v>2013</v>
          </cell>
          <cell r="L23">
            <v>1</v>
          </cell>
          <cell r="M23">
            <v>4108.0063079147421</v>
          </cell>
        </row>
        <row r="24">
          <cell r="L24">
            <v>2</v>
          </cell>
          <cell r="M24">
            <v>4008.8777470843097</v>
          </cell>
        </row>
        <row r="25">
          <cell r="L25">
            <v>3</v>
          </cell>
          <cell r="M25">
            <v>3799.576198198994</v>
          </cell>
        </row>
        <row r="26">
          <cell r="L26">
            <v>4</v>
          </cell>
          <cell r="M26">
            <v>3722.2987590628391</v>
          </cell>
        </row>
        <row r="27">
          <cell r="K27">
            <v>2014</v>
          </cell>
          <cell r="L27">
            <v>1</v>
          </cell>
          <cell r="M27">
            <v>3638.6692062160678</v>
          </cell>
        </row>
        <row r="28">
          <cell r="L28">
            <v>2</v>
          </cell>
          <cell r="M28">
            <v>3297.4973906908822</v>
          </cell>
        </row>
        <row r="29">
          <cell r="L29">
            <v>3</v>
          </cell>
          <cell r="M29">
            <v>3167.0436006829723</v>
          </cell>
        </row>
        <row r="30">
          <cell r="L30">
            <v>4</v>
          </cell>
          <cell r="M30">
            <v>3085.0278632352142</v>
          </cell>
        </row>
        <row r="31">
          <cell r="K31">
            <v>2015</v>
          </cell>
          <cell r="L31">
            <v>1</v>
          </cell>
          <cell r="M31">
            <v>2871.4776291734879</v>
          </cell>
        </row>
        <row r="32">
          <cell r="L32">
            <v>2</v>
          </cell>
          <cell r="M32">
            <v>3198.508224739689</v>
          </cell>
        </row>
        <row r="33">
          <cell r="L33">
            <v>3</v>
          </cell>
          <cell r="M33">
            <v>3137.2317331642607</v>
          </cell>
        </row>
        <row r="34">
          <cell r="L34">
            <v>4</v>
          </cell>
          <cell r="M34">
            <v>2817.6191195675769</v>
          </cell>
        </row>
        <row r="35">
          <cell r="K35">
            <v>2016</v>
          </cell>
          <cell r="L35">
            <v>1</v>
          </cell>
          <cell r="M35">
            <v>2772.2013879271872</v>
          </cell>
        </row>
        <row r="36">
          <cell r="L36">
            <v>2</v>
          </cell>
          <cell r="M36">
            <v>2812.305979120446</v>
          </cell>
        </row>
        <row r="37">
          <cell r="L37">
            <v>3</v>
          </cell>
          <cell r="M37">
            <v>2872.3581272303923</v>
          </cell>
        </row>
        <row r="38">
          <cell r="L38">
            <v>4</v>
          </cell>
          <cell r="M38">
            <v>2763.6996890831388</v>
          </cell>
        </row>
        <row r="39">
          <cell r="K39">
            <v>2017</v>
          </cell>
          <cell r="L39">
            <v>1</v>
          </cell>
          <cell r="M39">
            <v>2722.4151687586054</v>
          </cell>
        </row>
        <row r="40">
          <cell r="L40">
            <v>2</v>
          </cell>
          <cell r="M40">
            <v>2658.2473288811457</v>
          </cell>
        </row>
        <row r="41">
          <cell r="L41">
            <v>3</v>
          </cell>
          <cell r="M41">
            <v>2507.462611531329</v>
          </cell>
        </row>
        <row r="42">
          <cell r="L42">
            <v>4</v>
          </cell>
          <cell r="M42">
            <v>2506.7610362222513</v>
          </cell>
        </row>
        <row r="43">
          <cell r="K43">
            <v>2018</v>
          </cell>
          <cell r="L43">
            <v>1</v>
          </cell>
          <cell r="M43">
            <v>2439.828688814157</v>
          </cell>
        </row>
        <row r="44">
          <cell r="L44">
            <v>2</v>
          </cell>
          <cell r="M44">
            <v>2272.3845788253129</v>
          </cell>
        </row>
        <row r="45">
          <cell r="L45">
            <v>3</v>
          </cell>
          <cell r="M45">
            <v>2234.996373314526</v>
          </cell>
        </row>
        <row r="46">
          <cell r="L46">
            <v>4</v>
          </cell>
          <cell r="M46">
            <v>2296.374489020056</v>
          </cell>
        </row>
        <row r="47">
          <cell r="K47">
            <v>2019</v>
          </cell>
          <cell r="L47">
            <v>1</v>
          </cell>
          <cell r="M47">
            <v>2333.5363683771479</v>
          </cell>
        </row>
        <row r="48">
          <cell r="L48">
            <v>2</v>
          </cell>
          <cell r="M48">
            <v>2356.586356472254</v>
          </cell>
        </row>
        <row r="49">
          <cell r="L49">
            <v>3</v>
          </cell>
          <cell r="M49">
            <v>2328.1348768556472</v>
          </cell>
        </row>
        <row r="50">
          <cell r="L50">
            <v>4</v>
          </cell>
          <cell r="M50">
            <v>2387.783292935696</v>
          </cell>
        </row>
        <row r="51">
          <cell r="K51">
            <v>2020</v>
          </cell>
          <cell r="L51">
            <v>1</v>
          </cell>
          <cell r="M51">
            <v>2346.7725351359868</v>
          </cell>
        </row>
        <row r="52">
          <cell r="L52">
            <v>2</v>
          </cell>
          <cell r="M52">
            <v>1806.0811958522461</v>
          </cell>
        </row>
        <row r="53">
          <cell r="L53">
            <v>3</v>
          </cell>
          <cell r="M53">
            <v>2489.8832406734077</v>
          </cell>
        </row>
        <row r="54">
          <cell r="L54">
            <v>4</v>
          </cell>
          <cell r="M54">
            <v>2104.932614103745</v>
          </cell>
        </row>
        <row r="55">
          <cell r="K55">
            <v>2021</v>
          </cell>
          <cell r="L55">
            <v>1</v>
          </cell>
          <cell r="M55">
            <v>2041.5898644158242</v>
          </cell>
        </row>
        <row r="56">
          <cell r="L56">
            <v>2</v>
          </cell>
          <cell r="M56">
            <v>2178.0711857235729</v>
          </cell>
        </row>
        <row r="57">
          <cell r="L57">
            <v>3</v>
          </cell>
          <cell r="M57">
            <v>2236.0750298045741</v>
          </cell>
        </row>
        <row r="58">
          <cell r="L58">
            <v>4</v>
          </cell>
          <cell r="M58">
            <v>2154.1802894787579</v>
          </cell>
        </row>
      </sheetData>
      <sheetData sheetId="2">
        <row r="22">
          <cell r="B22" t="str">
            <v>Vols avec armes à feu</v>
          </cell>
          <cell r="C22" t="str">
            <v>Vols avec armes blanches</v>
          </cell>
        </row>
        <row r="23">
          <cell r="A23">
            <v>2017</v>
          </cell>
          <cell r="B23">
            <v>-7.6588547958444071</v>
          </cell>
          <cell r="C23">
            <v>-8.0353264803822206</v>
          </cell>
        </row>
        <row r="24">
          <cell r="A24">
            <v>2018</v>
          </cell>
          <cell r="B24">
            <v>-17.18995290423862</v>
          </cell>
          <cell r="C24">
            <v>-6.2814861460957179</v>
          </cell>
        </row>
        <row r="25">
          <cell r="A25">
            <v>2019</v>
          </cell>
          <cell r="B25">
            <v>-0.75829383886255919</v>
          </cell>
          <cell r="C25">
            <v>1.8478078279858894</v>
          </cell>
        </row>
        <row r="26">
          <cell r="A26">
            <v>2020</v>
          </cell>
          <cell r="B26">
            <v>-11.684177013689908</v>
          </cell>
          <cell r="C26">
            <v>-2.8038924624773216</v>
          </cell>
        </row>
        <row r="27">
          <cell r="A27">
            <v>2021</v>
          </cell>
          <cell r="B27">
            <v>-0.9372746935832732</v>
          </cell>
          <cell r="C27">
            <v>-2.8338706940437808</v>
          </cell>
        </row>
      </sheetData>
      <sheetData sheetId="3">
        <row r="19">
          <cell r="A19" t="str">
            <v>Vols avec armes à feu</v>
          </cell>
          <cell r="B19">
            <v>2700</v>
          </cell>
        </row>
        <row r="20">
          <cell r="A20" t="str">
            <v>Vols avec armes blanches</v>
          </cell>
          <cell r="B20">
            <v>5700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 de lecture"/>
      <sheetName val="CBV"/>
      <sheetName val="Violences sexuelles"/>
      <sheetName val="Vols_avec_armes"/>
      <sheetName val="Vols_violents_sans_arme"/>
      <sheetName val="Vols_sans_violence_personnes"/>
      <sheetName val="Cambriolages"/>
      <sheetName val="Vols_véhicules"/>
      <sheetName val="Vols_dans_véhicules"/>
      <sheetName val="Vols_accessoires_véhicules"/>
      <sheetName val="Dégradations"/>
      <sheetName val="Escroqueries"/>
    </sheetNames>
    <sheetDataSet>
      <sheetData sheetId="0"/>
      <sheetData sheetId="1"/>
      <sheetData sheetId="2">
        <row r="2">
          <cell r="D2" t="str">
            <v>Série CVS-CJO</v>
          </cell>
        </row>
      </sheetData>
      <sheetData sheetId="3">
        <row r="2">
          <cell r="D2" t="str">
            <v>Série CVS-CJO</v>
          </cell>
        </row>
      </sheetData>
      <sheetData sheetId="4"/>
      <sheetData sheetId="5"/>
      <sheetData sheetId="6">
        <row r="2">
          <cell r="D2" t="str">
            <v>Série CVS-CJO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Bar Chart Bilan Annuel">
    <a:dk1>
      <a:sysClr val="windowText" lastClr="000000"/>
    </a:dk1>
    <a:lt1>
      <a:sysClr val="window" lastClr="FFFFFF"/>
    </a:lt1>
    <a:dk2>
      <a:srgbClr val="44546A"/>
    </a:dk2>
    <a:lt2>
      <a:srgbClr val="F2F2F2"/>
    </a:lt2>
    <a:accent1>
      <a:srgbClr val="2C4F9E"/>
    </a:accent1>
    <a:accent2>
      <a:srgbClr val="F4983A"/>
    </a:accent2>
    <a:accent3>
      <a:srgbClr val="969696"/>
    </a:accent3>
    <a:accent4>
      <a:srgbClr val="6F3B55"/>
    </a:accent4>
    <a:accent5>
      <a:srgbClr val="48A1FA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workbookViewId="0">
      <selection activeCell="L5" sqref="L5"/>
    </sheetView>
  </sheetViews>
  <sheetFormatPr baseColWidth="10" defaultRowHeight="15"/>
  <sheetData>
    <row r="1" spans="1:8">
      <c r="A1" s="52" t="s">
        <v>59</v>
      </c>
      <c r="B1" s="2"/>
      <c r="C1" s="2"/>
      <c r="D1" s="2"/>
      <c r="E1" s="2"/>
      <c r="F1" s="2"/>
      <c r="G1" s="2"/>
      <c r="H1" s="2"/>
    </row>
    <row r="2" spans="1:8" ht="16.5">
      <c r="A2" s="2"/>
      <c r="B2" s="2"/>
      <c r="C2" s="53"/>
      <c r="D2" s="2"/>
      <c r="E2" s="2"/>
      <c r="F2" s="2"/>
      <c r="G2" s="2"/>
      <c r="H2" s="2"/>
    </row>
    <row r="3" spans="1:8" ht="16.5">
      <c r="A3" s="54"/>
      <c r="B3" s="54"/>
      <c r="C3" s="55"/>
      <c r="D3" s="2"/>
      <c r="E3" s="2"/>
      <c r="F3" s="2"/>
      <c r="G3" s="2"/>
      <c r="H3" s="2"/>
    </row>
    <row r="4" spans="1:8" ht="16.5">
      <c r="A4" s="54"/>
      <c r="B4" s="54"/>
      <c r="C4" s="55"/>
      <c r="D4" s="2"/>
      <c r="E4" s="28"/>
      <c r="F4" s="55"/>
      <c r="G4" s="2"/>
      <c r="H4" s="2"/>
    </row>
    <row r="5" spans="1:8" ht="16.5">
      <c r="A5" s="54"/>
      <c r="B5" s="54"/>
      <c r="C5" s="55"/>
      <c r="D5" s="2"/>
      <c r="E5" s="28"/>
      <c r="F5" s="55"/>
      <c r="G5" s="2"/>
      <c r="H5" s="2"/>
    </row>
    <row r="6" spans="1:8" ht="16.5">
      <c r="A6" s="54"/>
      <c r="B6" s="54"/>
      <c r="C6" s="55"/>
      <c r="D6" s="2"/>
      <c r="E6" s="28"/>
      <c r="F6" s="55"/>
      <c r="G6" s="2"/>
      <c r="H6" s="2"/>
    </row>
    <row r="7" spans="1:8" ht="16.5">
      <c r="A7" s="54"/>
      <c r="B7" s="54"/>
      <c r="C7" s="55"/>
      <c r="D7" s="2"/>
      <c r="E7" s="28"/>
      <c r="F7" s="55"/>
      <c r="G7" s="2"/>
      <c r="H7" s="2"/>
    </row>
    <row r="8" spans="1:8" ht="16.5">
      <c r="A8" s="54"/>
      <c r="B8" s="54"/>
      <c r="C8" s="55"/>
      <c r="D8" s="2"/>
      <c r="E8" s="28"/>
      <c r="F8" s="55"/>
      <c r="G8" s="2"/>
      <c r="H8" s="2"/>
    </row>
    <row r="9" spans="1:8" ht="16.5">
      <c r="A9" s="54"/>
      <c r="B9" s="54"/>
      <c r="C9" s="55"/>
      <c r="D9" s="2"/>
      <c r="E9" s="28"/>
      <c r="F9" s="55"/>
      <c r="G9" s="2"/>
      <c r="H9" s="2"/>
    </row>
    <row r="10" spans="1:8" ht="16.5">
      <c r="A10" s="54"/>
      <c r="B10" s="54"/>
      <c r="C10" s="55"/>
      <c r="D10" s="2"/>
      <c r="E10" s="28"/>
      <c r="F10" s="55"/>
      <c r="G10" s="2"/>
      <c r="H10" s="2"/>
    </row>
    <row r="11" spans="1:8" ht="16.5">
      <c r="A11" s="54"/>
      <c r="B11" s="54"/>
      <c r="C11" s="55"/>
      <c r="D11" s="2"/>
      <c r="E11" s="28"/>
      <c r="F11" s="55"/>
      <c r="G11" s="2"/>
      <c r="H11" s="2"/>
    </row>
    <row r="12" spans="1:8" ht="16.5">
      <c r="A12" s="54"/>
      <c r="B12" s="54"/>
      <c r="C12" s="55"/>
      <c r="D12" s="2"/>
      <c r="E12" s="28"/>
      <c r="F12" s="55"/>
      <c r="G12" s="2"/>
      <c r="H12" s="2"/>
    </row>
    <row r="13" spans="1:8" ht="16.5">
      <c r="A13" s="54"/>
      <c r="B13" s="54"/>
      <c r="C13" s="55"/>
      <c r="D13" s="2"/>
      <c r="E13" s="28"/>
      <c r="F13" s="55"/>
      <c r="G13" s="2"/>
      <c r="H13" s="2"/>
    </row>
    <row r="14" spans="1:8" ht="16.5">
      <c r="A14" s="54"/>
      <c r="B14" s="54"/>
      <c r="C14" s="55"/>
      <c r="D14" s="2"/>
      <c r="E14" s="28"/>
      <c r="F14" s="55"/>
      <c r="G14" s="2"/>
      <c r="H14" s="2"/>
    </row>
    <row r="15" spans="1:8" ht="16.5">
      <c r="A15" s="54"/>
      <c r="B15" s="54"/>
      <c r="C15" s="55"/>
      <c r="D15" s="2"/>
      <c r="E15" s="28"/>
      <c r="F15" s="55"/>
      <c r="G15" s="2"/>
      <c r="H15" s="2"/>
    </row>
    <row r="16" spans="1:8" ht="16.5">
      <c r="A16" s="54"/>
      <c r="B16" s="54"/>
      <c r="C16" s="55"/>
      <c r="D16" s="2"/>
      <c r="E16" s="28"/>
      <c r="F16" s="55"/>
      <c r="G16" s="2"/>
      <c r="H16" s="2"/>
    </row>
    <row r="17" spans="1:8" ht="16.5">
      <c r="A17" s="56" t="s">
        <v>60</v>
      </c>
      <c r="B17" s="54"/>
      <c r="C17" s="55"/>
      <c r="D17" s="2"/>
      <c r="E17" s="28"/>
      <c r="F17" s="55"/>
      <c r="G17" s="2"/>
      <c r="H17" s="2"/>
    </row>
    <row r="18" spans="1:8" ht="16.5">
      <c r="A18" s="57" t="s">
        <v>61</v>
      </c>
      <c r="B18" s="54"/>
      <c r="C18" s="55"/>
      <c r="D18" s="2"/>
      <c r="E18" s="28"/>
      <c r="F18" s="55"/>
      <c r="G18" s="2"/>
      <c r="H18" s="2"/>
    </row>
    <row r="19" spans="1:8" ht="16.5">
      <c r="A19" s="54"/>
      <c r="B19" s="54"/>
      <c r="C19" s="55"/>
      <c r="D19" s="2"/>
      <c r="E19" s="28"/>
      <c r="F19" s="55"/>
      <c r="G19" s="2"/>
      <c r="H19" s="2"/>
    </row>
    <row r="20" spans="1:8" ht="16.5">
      <c r="A20" s="58"/>
      <c r="B20" s="58"/>
      <c r="C20" s="59"/>
      <c r="E20" s="60"/>
      <c r="F20" s="59"/>
    </row>
    <row r="21" spans="1:8" ht="16.5">
      <c r="A21" s="58"/>
      <c r="B21" s="58"/>
      <c r="C21" s="59"/>
      <c r="E21" s="60"/>
      <c r="F21" s="59"/>
    </row>
    <row r="22" spans="1:8" ht="16.5">
      <c r="A22" s="58"/>
      <c r="B22" s="58"/>
      <c r="C22" s="59"/>
      <c r="E22" s="60"/>
      <c r="F22" s="59"/>
    </row>
    <row r="23" spans="1:8" ht="16.5">
      <c r="A23" s="58"/>
      <c r="B23" s="40" t="s">
        <v>62</v>
      </c>
      <c r="C23" s="59"/>
      <c r="E23" s="60"/>
      <c r="F23" s="59"/>
    </row>
    <row r="24" spans="1:8">
      <c r="A24" s="61">
        <v>2008</v>
      </c>
      <c r="B24" s="59">
        <v>16400</v>
      </c>
      <c r="C24" s="59"/>
      <c r="E24" s="60"/>
      <c r="F24" s="59"/>
    </row>
    <row r="25" spans="1:8">
      <c r="A25" s="61">
        <v>2009</v>
      </c>
      <c r="B25" s="59">
        <v>17700</v>
      </c>
      <c r="C25" s="59"/>
      <c r="E25" s="60"/>
      <c r="F25" s="59"/>
    </row>
    <row r="26" spans="1:8">
      <c r="A26" s="61">
        <v>2010</v>
      </c>
      <c r="B26" s="59">
        <v>17300</v>
      </c>
      <c r="C26" s="59"/>
      <c r="E26" s="60"/>
      <c r="F26" s="59"/>
    </row>
    <row r="27" spans="1:8">
      <c r="A27" s="61">
        <v>2011</v>
      </c>
      <c r="B27" s="59">
        <v>16100</v>
      </c>
      <c r="C27" s="59"/>
      <c r="E27" s="60"/>
      <c r="F27" s="59"/>
    </row>
    <row r="28" spans="1:8">
      <c r="A28" s="61">
        <v>2012</v>
      </c>
      <c r="B28" s="59">
        <v>15200</v>
      </c>
      <c r="C28" s="59"/>
      <c r="E28" s="60"/>
      <c r="F28" s="59"/>
    </row>
    <row r="29" spans="1:8">
      <c r="A29" s="61">
        <v>2013</v>
      </c>
      <c r="B29" s="59">
        <v>15700</v>
      </c>
      <c r="C29" s="59"/>
      <c r="E29" s="60"/>
      <c r="F29" s="59"/>
    </row>
    <row r="30" spans="1:8">
      <c r="A30" s="61">
        <v>2014</v>
      </c>
      <c r="B30" s="59">
        <v>13300</v>
      </c>
      <c r="C30" s="59"/>
      <c r="E30" s="60"/>
      <c r="F30" s="59"/>
    </row>
    <row r="31" spans="1:8">
      <c r="A31" s="61">
        <v>2015</v>
      </c>
      <c r="B31" s="59">
        <v>11800</v>
      </c>
      <c r="C31" s="59"/>
      <c r="E31" s="60"/>
      <c r="F31" s="59"/>
    </row>
    <row r="32" spans="1:8">
      <c r="A32" s="61">
        <v>2016</v>
      </c>
      <c r="B32" s="59">
        <v>11000</v>
      </c>
      <c r="C32" s="59"/>
      <c r="E32" s="60"/>
      <c r="F32" s="59"/>
    </row>
    <row r="33" spans="1:6">
      <c r="A33" s="61">
        <v>2017</v>
      </c>
      <c r="B33" s="59">
        <v>10200</v>
      </c>
      <c r="C33" s="59"/>
      <c r="E33" s="60"/>
      <c r="F33" s="59"/>
    </row>
    <row r="34" spans="1:6">
      <c r="A34" s="61">
        <v>2018</v>
      </c>
      <c r="B34" s="59">
        <v>9100</v>
      </c>
      <c r="C34" s="59"/>
      <c r="E34" s="60"/>
      <c r="F34" s="59"/>
    </row>
    <row r="35" spans="1:6">
      <c r="A35" s="61">
        <v>2019</v>
      </c>
      <c r="B35" s="59">
        <v>9200</v>
      </c>
      <c r="C35" s="59"/>
      <c r="E35" s="60"/>
      <c r="F35" s="59"/>
    </row>
    <row r="36" spans="1:6">
      <c r="A36" s="61">
        <v>2020</v>
      </c>
      <c r="B36" s="59">
        <v>8700</v>
      </c>
      <c r="C36" s="59"/>
      <c r="E36" s="60"/>
      <c r="F36" s="59"/>
    </row>
    <row r="37" spans="1:6">
      <c r="A37" s="61">
        <v>2021</v>
      </c>
      <c r="B37" s="59">
        <v>8500</v>
      </c>
      <c r="C37" s="59"/>
      <c r="E37" s="60"/>
      <c r="F37" s="59"/>
    </row>
    <row r="38" spans="1:6" ht="16.5">
      <c r="A38" s="58"/>
      <c r="B38" s="58"/>
      <c r="C38" s="59"/>
      <c r="E38" s="60"/>
      <c r="F38" s="59"/>
    </row>
    <row r="39" spans="1:6" ht="16.5">
      <c r="A39" s="58"/>
      <c r="B39" s="58"/>
      <c r="C39" s="59"/>
      <c r="E39" s="60"/>
      <c r="F39" s="59"/>
    </row>
    <row r="40" spans="1:6" ht="16.5">
      <c r="A40" s="58"/>
      <c r="B40" s="58"/>
      <c r="C40" s="59"/>
      <c r="E40" s="60"/>
      <c r="F40" s="59"/>
    </row>
    <row r="41" spans="1:6" ht="16.5">
      <c r="A41" s="58"/>
      <c r="B41" s="58"/>
      <c r="C41" s="59"/>
      <c r="E41" s="60"/>
      <c r="F41" s="59"/>
    </row>
    <row r="42" spans="1:6" ht="16.5">
      <c r="A42" s="58"/>
      <c r="B42" s="58"/>
      <c r="C42" s="59"/>
      <c r="E42" s="60"/>
      <c r="F42" s="59"/>
    </row>
    <row r="43" spans="1:6" ht="16.5">
      <c r="A43" s="58"/>
      <c r="B43" s="58"/>
      <c r="C43" s="59"/>
      <c r="E43" s="60"/>
      <c r="F43" s="59"/>
    </row>
    <row r="44" spans="1:6" ht="16.5">
      <c r="A44" s="58"/>
      <c r="B44" s="58"/>
      <c r="C44" s="59"/>
      <c r="E44" s="60"/>
      <c r="F44" s="59"/>
    </row>
    <row r="45" spans="1:6" ht="16.5">
      <c r="A45" s="58"/>
      <c r="B45" s="58"/>
      <c r="C45" s="59"/>
      <c r="E45" s="60"/>
      <c r="F45" s="59"/>
    </row>
    <row r="46" spans="1:6" ht="16.5">
      <c r="A46" s="58"/>
      <c r="B46" s="58"/>
      <c r="C46" s="59"/>
      <c r="E46" s="60"/>
      <c r="F46" s="59"/>
    </row>
    <row r="47" spans="1:6" ht="16.5">
      <c r="A47" s="58"/>
      <c r="B47" s="58"/>
      <c r="C47" s="59"/>
      <c r="E47" s="60"/>
      <c r="F47" s="59"/>
    </row>
    <row r="48" spans="1:6" ht="16.5">
      <c r="A48" s="58"/>
      <c r="B48" s="58"/>
      <c r="C48" s="59"/>
      <c r="E48" s="60"/>
      <c r="F48" s="59"/>
    </row>
    <row r="49" spans="1:6" ht="16.5">
      <c r="A49" s="58"/>
      <c r="B49" s="58"/>
      <c r="C49" s="59"/>
      <c r="E49" s="60"/>
      <c r="F49" s="59"/>
    </row>
    <row r="50" spans="1:6" ht="16.5">
      <c r="A50" s="58"/>
      <c r="B50" s="58"/>
      <c r="C50" s="59"/>
      <c r="E50" s="60"/>
      <c r="F50" s="59"/>
    </row>
    <row r="51" spans="1:6" ht="16.5">
      <c r="A51" s="58"/>
      <c r="B51" s="58"/>
      <c r="C51" s="59"/>
      <c r="E51" s="60"/>
      <c r="F51" s="59"/>
    </row>
    <row r="52" spans="1:6" ht="16.5">
      <c r="A52" s="58"/>
      <c r="B52" s="58"/>
      <c r="C52" s="59"/>
      <c r="E52" s="60"/>
      <c r="F52" s="59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1"/>
  <sheetViews>
    <sheetView workbookViewId="0">
      <selection activeCell="D28" sqref="D28"/>
    </sheetView>
  </sheetViews>
  <sheetFormatPr baseColWidth="10" defaultRowHeight="16.5"/>
  <cols>
    <col min="10" max="10" width="11.42578125" customWidth="1"/>
    <col min="11" max="11" width="11.5703125" style="58" bestFit="1" customWidth="1"/>
    <col min="12" max="12" width="10.140625" style="58" bestFit="1" customWidth="1"/>
    <col min="13" max="13" width="16.85546875" style="58" bestFit="1" customWidth="1"/>
  </cols>
  <sheetData>
    <row r="1" spans="1:13">
      <c r="A1" s="6" t="s">
        <v>63</v>
      </c>
    </row>
    <row r="2" spans="1:13">
      <c r="L2" s="62" t="s">
        <v>64</v>
      </c>
      <c r="M2" s="62" t="s">
        <v>65</v>
      </c>
    </row>
    <row r="3" spans="1:13">
      <c r="K3" s="58">
        <v>2008</v>
      </c>
      <c r="L3" s="58">
        <v>1</v>
      </c>
      <c r="M3" s="59">
        <v>3802.557380867509</v>
      </c>
    </row>
    <row r="4" spans="1:13">
      <c r="L4" s="58">
        <v>2</v>
      </c>
      <c r="M4" s="59">
        <v>4011.9038631430362</v>
      </c>
    </row>
    <row r="5" spans="1:13">
      <c r="L5" s="58">
        <v>3</v>
      </c>
      <c r="M5" s="59">
        <v>4103.2121429600002</v>
      </c>
    </row>
    <row r="6" spans="1:13">
      <c r="L6" s="58">
        <v>4</v>
      </c>
      <c r="M6" s="59">
        <v>4289.1775722639259</v>
      </c>
    </row>
    <row r="7" spans="1:13">
      <c r="K7" s="58">
        <v>2009</v>
      </c>
      <c r="L7" s="58">
        <v>1</v>
      </c>
      <c r="M7" s="59">
        <v>4639.9195526272388</v>
      </c>
    </row>
    <row r="8" spans="1:13">
      <c r="L8" s="58">
        <v>2</v>
      </c>
      <c r="M8" s="59">
        <v>4500.1141938645196</v>
      </c>
    </row>
    <row r="9" spans="1:13">
      <c r="L9" s="58">
        <v>3</v>
      </c>
      <c r="M9" s="59">
        <v>4293.0044878287654</v>
      </c>
    </row>
    <row r="10" spans="1:13">
      <c r="L10" s="58">
        <v>4</v>
      </c>
      <c r="M10" s="59">
        <v>4151.5436860871259</v>
      </c>
    </row>
    <row r="11" spans="1:13">
      <c r="K11" s="58">
        <v>2010</v>
      </c>
      <c r="L11" s="58">
        <v>1</v>
      </c>
      <c r="M11" s="59">
        <v>4356.7949502249485</v>
      </c>
    </row>
    <row r="12" spans="1:13">
      <c r="L12" s="58">
        <v>2</v>
      </c>
      <c r="M12" s="59">
        <v>4390.793843956204</v>
      </c>
    </row>
    <row r="13" spans="1:13">
      <c r="L13" s="58">
        <v>3</v>
      </c>
      <c r="M13" s="59">
        <v>4258.9171854665474</v>
      </c>
    </row>
    <row r="14" spans="1:13">
      <c r="L14" s="58">
        <v>4</v>
      </c>
      <c r="M14" s="59">
        <v>4148.7198292759695</v>
      </c>
    </row>
    <row r="15" spans="1:13">
      <c r="K15" s="58">
        <v>2011</v>
      </c>
      <c r="L15" s="58">
        <v>1</v>
      </c>
      <c r="M15" s="59">
        <v>4026.8385359705162</v>
      </c>
    </row>
    <row r="16" spans="1:13">
      <c r="L16" s="58">
        <v>2</v>
      </c>
      <c r="M16" s="59">
        <v>3982.4345252797443</v>
      </c>
    </row>
    <row r="17" spans="1:13">
      <c r="L17" s="58">
        <v>3</v>
      </c>
      <c r="M17" s="59">
        <v>4030.979413043051</v>
      </c>
    </row>
    <row r="18" spans="1:13">
      <c r="A18" s="56" t="s">
        <v>66</v>
      </c>
      <c r="L18" s="58">
        <v>4</v>
      </c>
      <c r="M18" s="59">
        <v>3916.7329488643163</v>
      </c>
    </row>
    <row r="19" spans="1:13">
      <c r="A19" s="63" t="s">
        <v>67</v>
      </c>
      <c r="K19" s="58">
        <v>2012</v>
      </c>
      <c r="L19" s="58">
        <v>1</v>
      </c>
      <c r="M19" s="59">
        <v>3650.4303098419732</v>
      </c>
    </row>
    <row r="20" spans="1:13">
      <c r="A20" s="64" t="s">
        <v>68</v>
      </c>
      <c r="L20" s="58">
        <v>2</v>
      </c>
      <c r="M20" s="59">
        <v>3764.6814990812895</v>
      </c>
    </row>
    <row r="21" spans="1:13">
      <c r="L21" s="58">
        <v>3</v>
      </c>
      <c r="M21" s="59">
        <v>3692.9385983695374</v>
      </c>
    </row>
    <row r="22" spans="1:13">
      <c r="L22" s="58">
        <v>4</v>
      </c>
      <c r="M22" s="59">
        <v>3936.1980222069897</v>
      </c>
    </row>
    <row r="23" spans="1:13">
      <c r="K23" s="58">
        <v>2013</v>
      </c>
      <c r="L23" s="58">
        <v>1</v>
      </c>
      <c r="M23" s="59">
        <v>4108.0063079147421</v>
      </c>
    </row>
    <row r="24" spans="1:13">
      <c r="L24" s="58">
        <v>2</v>
      </c>
      <c r="M24" s="59">
        <v>4008.8777470843097</v>
      </c>
    </row>
    <row r="25" spans="1:13">
      <c r="L25" s="58">
        <v>3</v>
      </c>
      <c r="M25" s="59">
        <v>3799.576198198994</v>
      </c>
    </row>
    <row r="26" spans="1:13">
      <c r="L26" s="58">
        <v>4</v>
      </c>
      <c r="M26" s="59">
        <v>3722.2987590628391</v>
      </c>
    </row>
    <row r="27" spans="1:13">
      <c r="K27" s="58">
        <v>2014</v>
      </c>
      <c r="L27" s="58">
        <v>1</v>
      </c>
      <c r="M27" s="59">
        <v>3638.6692062160678</v>
      </c>
    </row>
    <row r="28" spans="1:13">
      <c r="L28" s="58">
        <v>2</v>
      </c>
      <c r="M28" s="59">
        <v>3297.4973906908822</v>
      </c>
    </row>
    <row r="29" spans="1:13">
      <c r="L29" s="58">
        <v>3</v>
      </c>
      <c r="M29" s="59">
        <v>3167.0436006829723</v>
      </c>
    </row>
    <row r="30" spans="1:13">
      <c r="L30" s="58">
        <v>4</v>
      </c>
      <c r="M30" s="59">
        <v>3085.0278632352142</v>
      </c>
    </row>
    <row r="31" spans="1:13">
      <c r="K31" s="58">
        <v>2015</v>
      </c>
      <c r="L31" s="58">
        <v>1</v>
      </c>
      <c r="M31" s="59">
        <v>2871.4776291734879</v>
      </c>
    </row>
    <row r="32" spans="1:13">
      <c r="L32" s="58">
        <v>2</v>
      </c>
      <c r="M32" s="59">
        <v>3198.508224739689</v>
      </c>
    </row>
    <row r="33" spans="11:13">
      <c r="L33" s="58">
        <v>3</v>
      </c>
      <c r="M33" s="59">
        <v>3137.2317331642607</v>
      </c>
    </row>
    <row r="34" spans="11:13">
      <c r="L34" s="58">
        <v>4</v>
      </c>
      <c r="M34" s="59">
        <v>2817.6191195675769</v>
      </c>
    </row>
    <row r="35" spans="11:13">
      <c r="K35" s="58">
        <v>2016</v>
      </c>
      <c r="L35" s="58">
        <v>1</v>
      </c>
      <c r="M35" s="59">
        <v>2772.2013879271872</v>
      </c>
    </row>
    <row r="36" spans="11:13">
      <c r="L36" s="58">
        <v>2</v>
      </c>
      <c r="M36" s="59">
        <v>2812.305979120446</v>
      </c>
    </row>
    <row r="37" spans="11:13">
      <c r="L37" s="58">
        <v>3</v>
      </c>
      <c r="M37" s="59">
        <v>2872.3581272303923</v>
      </c>
    </row>
    <row r="38" spans="11:13">
      <c r="L38" s="58">
        <v>4</v>
      </c>
      <c r="M38" s="59">
        <v>2763.6996890831388</v>
      </c>
    </row>
    <row r="39" spans="11:13">
      <c r="K39" s="58">
        <v>2017</v>
      </c>
      <c r="L39" s="58">
        <v>1</v>
      </c>
      <c r="M39" s="59">
        <v>2722.4151687586054</v>
      </c>
    </row>
    <row r="40" spans="11:13">
      <c r="L40" s="58">
        <v>2</v>
      </c>
      <c r="M40" s="59">
        <v>2658.2473288811457</v>
      </c>
    </row>
    <row r="41" spans="11:13">
      <c r="L41" s="58">
        <v>3</v>
      </c>
      <c r="M41" s="59">
        <v>2507.462611531329</v>
      </c>
    </row>
    <row r="42" spans="11:13">
      <c r="L42" s="58">
        <v>4</v>
      </c>
      <c r="M42" s="59">
        <v>2506.7610362222513</v>
      </c>
    </row>
    <row r="43" spans="11:13">
      <c r="K43" s="58">
        <v>2018</v>
      </c>
      <c r="L43" s="58">
        <v>1</v>
      </c>
      <c r="M43" s="59">
        <v>2439.828688814157</v>
      </c>
    </row>
    <row r="44" spans="11:13">
      <c r="L44" s="58">
        <v>2</v>
      </c>
      <c r="M44" s="59">
        <v>2272.3845788253129</v>
      </c>
    </row>
    <row r="45" spans="11:13">
      <c r="L45" s="58">
        <v>3</v>
      </c>
      <c r="M45" s="59">
        <v>2234.996373314526</v>
      </c>
    </row>
    <row r="46" spans="11:13">
      <c r="L46" s="58">
        <v>4</v>
      </c>
      <c r="M46" s="59">
        <v>2296.374489020056</v>
      </c>
    </row>
    <row r="47" spans="11:13">
      <c r="K47" s="58">
        <v>2019</v>
      </c>
      <c r="L47" s="58">
        <v>1</v>
      </c>
      <c r="M47" s="59">
        <v>2333.5363683771479</v>
      </c>
    </row>
    <row r="48" spans="11:13">
      <c r="L48" s="58">
        <v>2</v>
      </c>
      <c r="M48" s="59">
        <v>2356.586356472254</v>
      </c>
    </row>
    <row r="49" spans="1:13">
      <c r="L49" s="58">
        <v>3</v>
      </c>
      <c r="M49" s="59">
        <v>2328.1348768556472</v>
      </c>
    </row>
    <row r="50" spans="1:13">
      <c r="L50" s="58">
        <v>4</v>
      </c>
      <c r="M50" s="59">
        <v>2387.783292935696</v>
      </c>
    </row>
    <row r="51" spans="1:13">
      <c r="K51" s="58">
        <v>2020</v>
      </c>
      <c r="L51" s="58">
        <v>1</v>
      </c>
      <c r="M51" s="59">
        <v>2346.7725351359868</v>
      </c>
    </row>
    <row r="52" spans="1:13">
      <c r="L52" s="58">
        <v>2</v>
      </c>
      <c r="M52" s="59">
        <v>1806.0811958522461</v>
      </c>
    </row>
    <row r="53" spans="1:13">
      <c r="L53" s="58">
        <v>3</v>
      </c>
      <c r="M53" s="59">
        <v>2489.8832406734077</v>
      </c>
    </row>
    <row r="54" spans="1:13">
      <c r="L54" s="58">
        <v>4</v>
      </c>
      <c r="M54" s="59">
        <v>2104.932614103745</v>
      </c>
    </row>
    <row r="55" spans="1:13">
      <c r="A55" s="62"/>
      <c r="K55" s="58">
        <v>2021</v>
      </c>
      <c r="L55" s="58">
        <v>1</v>
      </c>
      <c r="M55" s="59">
        <v>2041.5898644158242</v>
      </c>
    </row>
    <row r="56" spans="1:13">
      <c r="A56" s="62"/>
      <c r="L56" s="58">
        <v>2</v>
      </c>
      <c r="M56" s="59">
        <v>2178.0711857235729</v>
      </c>
    </row>
    <row r="57" spans="1:13">
      <c r="A57" s="62"/>
      <c r="L57" s="58">
        <v>3</v>
      </c>
      <c r="M57" s="59">
        <v>2236.0750298045741</v>
      </c>
    </row>
    <row r="58" spans="1:13">
      <c r="L58" s="58">
        <v>4</v>
      </c>
      <c r="M58" s="59">
        <v>2154.1802894787579</v>
      </c>
    </row>
    <row r="59" spans="1:13">
      <c r="L59" s="62"/>
      <c r="M59" s="59"/>
    </row>
    <row r="60" spans="1:13">
      <c r="L60" s="62"/>
      <c r="M60" s="59"/>
    </row>
    <row r="61" spans="1:13">
      <c r="L61" s="62"/>
      <c r="M61" s="59"/>
    </row>
    <row r="62" spans="1:13">
      <c r="L62" s="62"/>
      <c r="M62" s="59"/>
    </row>
    <row r="63" spans="1:13">
      <c r="M63" s="59"/>
    </row>
    <row r="64" spans="1:13">
      <c r="M64" s="59"/>
    </row>
    <row r="65" spans="12:13">
      <c r="M65" s="59"/>
    </row>
    <row r="66" spans="12:13">
      <c r="M66" s="59"/>
    </row>
    <row r="67" spans="12:13">
      <c r="M67" s="59"/>
    </row>
    <row r="68" spans="12:13">
      <c r="M68" s="59"/>
    </row>
    <row r="69" spans="12:13">
      <c r="M69" s="59"/>
    </row>
    <row r="70" spans="12:13">
      <c r="M70" s="59"/>
    </row>
    <row r="71" spans="12:13">
      <c r="M71" s="59"/>
    </row>
    <row r="72" spans="12:13">
      <c r="M72" s="59"/>
    </row>
    <row r="73" spans="12:13">
      <c r="M73" s="59"/>
    </row>
    <row r="74" spans="12:13">
      <c r="M74" s="59"/>
    </row>
    <row r="75" spans="12:13">
      <c r="L75" s="62"/>
      <c r="M75" s="59"/>
    </row>
    <row r="76" spans="12:13">
      <c r="L76" s="62"/>
      <c r="M76" s="59"/>
    </row>
    <row r="77" spans="12:13">
      <c r="L77" s="62"/>
      <c r="M77" s="59"/>
    </row>
    <row r="78" spans="12:13">
      <c r="L78" s="62"/>
      <c r="M78" s="59"/>
    </row>
    <row r="79" spans="12:13">
      <c r="L79" s="62"/>
      <c r="M79" s="59"/>
    </row>
    <row r="80" spans="12:13">
      <c r="L80" s="62"/>
      <c r="M80" s="59"/>
    </row>
    <row r="81" spans="12:13">
      <c r="L81" s="62"/>
      <c r="M81" s="59"/>
    </row>
    <row r="82" spans="12:13">
      <c r="L82" s="62"/>
      <c r="M82" s="59"/>
    </row>
    <row r="83" spans="12:13">
      <c r="L83" s="62"/>
      <c r="M83" s="59"/>
    </row>
    <row r="84" spans="12:13">
      <c r="L84" s="62"/>
      <c r="M84" s="59"/>
    </row>
    <row r="85" spans="12:13">
      <c r="L85" s="62"/>
      <c r="M85" s="59"/>
    </row>
    <row r="86" spans="12:13">
      <c r="L86" s="62"/>
      <c r="M86" s="59"/>
    </row>
    <row r="87" spans="12:13">
      <c r="L87" s="62"/>
      <c r="M87" s="59"/>
    </row>
    <row r="88" spans="12:13">
      <c r="L88" s="62"/>
      <c r="M88" s="59"/>
    </row>
    <row r="89" spans="12:13">
      <c r="L89" s="62"/>
      <c r="M89" s="59"/>
    </row>
    <row r="90" spans="12:13">
      <c r="L90" s="62"/>
      <c r="M90" s="59"/>
    </row>
    <row r="91" spans="12:13">
      <c r="L91" s="62"/>
      <c r="M91" s="59"/>
    </row>
    <row r="92" spans="12:13">
      <c r="L92" s="62"/>
      <c r="M92" s="59"/>
    </row>
    <row r="93" spans="12:13">
      <c r="L93" s="62"/>
      <c r="M93" s="59"/>
    </row>
    <row r="94" spans="12:13">
      <c r="L94" s="62"/>
      <c r="M94" s="59"/>
    </row>
    <row r="95" spans="12:13">
      <c r="L95" s="62"/>
      <c r="M95" s="59"/>
    </row>
    <row r="96" spans="12:13">
      <c r="L96" s="62"/>
      <c r="M96" s="59"/>
    </row>
    <row r="97" spans="12:13">
      <c r="L97" s="62"/>
      <c r="M97" s="59"/>
    </row>
    <row r="98" spans="12:13">
      <c r="L98" s="62"/>
      <c r="M98" s="59"/>
    </row>
    <row r="99" spans="12:13">
      <c r="L99" s="62"/>
      <c r="M99" s="59"/>
    </row>
    <row r="100" spans="12:13">
      <c r="L100" s="62"/>
      <c r="M100" s="59"/>
    </row>
    <row r="101" spans="12:13">
      <c r="L101" s="62"/>
      <c r="M101" s="59"/>
    </row>
    <row r="102" spans="12:13">
      <c r="L102" s="62"/>
      <c r="M102" s="59"/>
    </row>
    <row r="103" spans="12:13">
      <c r="L103" s="62"/>
      <c r="M103" s="59"/>
    </row>
    <row r="104" spans="12:13">
      <c r="L104" s="62"/>
      <c r="M104" s="59"/>
    </row>
    <row r="105" spans="12:13">
      <c r="L105" s="62"/>
      <c r="M105" s="59"/>
    </row>
    <row r="106" spans="12:13">
      <c r="L106" s="62"/>
      <c r="M106" s="59"/>
    </row>
    <row r="107" spans="12:13">
      <c r="L107" s="62"/>
      <c r="M107" s="59"/>
    </row>
    <row r="108" spans="12:13">
      <c r="L108" s="62"/>
      <c r="M108" s="59"/>
    </row>
    <row r="109" spans="12:13">
      <c r="L109" s="62"/>
      <c r="M109" s="59"/>
    </row>
    <row r="110" spans="12:13">
      <c r="L110" s="62"/>
      <c r="M110" s="59"/>
    </row>
    <row r="111" spans="12:13">
      <c r="L111" s="62"/>
      <c r="M111" s="59"/>
    </row>
    <row r="112" spans="12:13">
      <c r="L112" s="62"/>
      <c r="M112" s="59"/>
    </row>
    <row r="113" spans="12:13">
      <c r="L113" s="62"/>
      <c r="M113" s="59"/>
    </row>
    <row r="114" spans="12:13">
      <c r="L114" s="62"/>
      <c r="M114" s="59"/>
    </row>
    <row r="115" spans="12:13">
      <c r="L115" s="62"/>
      <c r="M115" s="59"/>
    </row>
    <row r="116" spans="12:13">
      <c r="L116" s="62"/>
      <c r="M116" s="59"/>
    </row>
    <row r="117" spans="12:13">
      <c r="L117" s="62"/>
      <c r="M117" s="59"/>
    </row>
    <row r="118" spans="12:13">
      <c r="L118" s="62"/>
      <c r="M118" s="59"/>
    </row>
    <row r="119" spans="12:13">
      <c r="L119" s="62"/>
      <c r="M119" s="59"/>
    </row>
    <row r="120" spans="12:13">
      <c r="L120" s="62"/>
      <c r="M120" s="59"/>
    </row>
    <row r="121" spans="12:13">
      <c r="L121" s="62"/>
      <c r="M121" s="59"/>
    </row>
    <row r="122" spans="12:13">
      <c r="L122" s="62"/>
      <c r="M122" s="59"/>
    </row>
    <row r="123" spans="12:13">
      <c r="L123" s="62"/>
      <c r="M123" s="59"/>
    </row>
    <row r="124" spans="12:13">
      <c r="L124" s="62"/>
      <c r="M124" s="59"/>
    </row>
    <row r="125" spans="12:13">
      <c r="L125" s="62"/>
      <c r="M125" s="59"/>
    </row>
    <row r="126" spans="12:13">
      <c r="L126" s="62"/>
      <c r="M126" s="59"/>
    </row>
    <row r="127" spans="12:13">
      <c r="L127" s="62"/>
      <c r="M127" s="59"/>
    </row>
    <row r="128" spans="12:13">
      <c r="L128" s="62"/>
      <c r="M128" s="59"/>
    </row>
    <row r="129" spans="12:13">
      <c r="L129" s="62"/>
      <c r="M129" s="59"/>
    </row>
    <row r="130" spans="12:13">
      <c r="L130" s="62"/>
      <c r="M130" s="59"/>
    </row>
    <row r="131" spans="12:13">
      <c r="L131" s="62"/>
      <c r="M131" s="59"/>
    </row>
    <row r="132" spans="12:13">
      <c r="L132" s="62"/>
      <c r="M132" s="59"/>
    </row>
    <row r="133" spans="12:13">
      <c r="L133" s="62"/>
      <c r="M133" s="59"/>
    </row>
    <row r="134" spans="12:13">
      <c r="L134" s="62"/>
      <c r="M134" s="59"/>
    </row>
    <row r="135" spans="12:13">
      <c r="L135" s="62"/>
      <c r="M135" s="59"/>
    </row>
    <row r="136" spans="12:13">
      <c r="L136" s="62"/>
      <c r="M136" s="59"/>
    </row>
    <row r="137" spans="12:13">
      <c r="L137" s="62"/>
      <c r="M137" s="59"/>
    </row>
    <row r="138" spans="12:13">
      <c r="L138" s="62"/>
      <c r="M138" s="59"/>
    </row>
    <row r="139" spans="12:13">
      <c r="L139" s="62"/>
      <c r="M139" s="59"/>
    </row>
    <row r="140" spans="12:13">
      <c r="L140" s="62"/>
      <c r="M140" s="59"/>
    </row>
    <row r="141" spans="12:13">
      <c r="L141" s="62"/>
      <c r="M141" s="59"/>
    </row>
    <row r="142" spans="12:13">
      <c r="L142" s="62"/>
      <c r="M142" s="59"/>
    </row>
    <row r="143" spans="12:13">
      <c r="L143" s="62"/>
      <c r="M143" s="59"/>
    </row>
    <row r="144" spans="12:13">
      <c r="L144" s="62"/>
      <c r="M144" s="59"/>
    </row>
    <row r="145" spans="12:13">
      <c r="L145" s="62"/>
      <c r="M145" s="59"/>
    </row>
    <row r="146" spans="12:13">
      <c r="L146" s="62"/>
      <c r="M146" s="59"/>
    </row>
    <row r="147" spans="12:13">
      <c r="L147" s="62"/>
      <c r="M147" s="59"/>
    </row>
    <row r="148" spans="12:13">
      <c r="L148" s="62"/>
      <c r="M148" s="59"/>
    </row>
    <row r="149" spans="12:13">
      <c r="L149" s="62"/>
      <c r="M149" s="59"/>
    </row>
    <row r="150" spans="12:13">
      <c r="L150" s="62"/>
      <c r="M150" s="59"/>
    </row>
    <row r="151" spans="12:13">
      <c r="L151" s="62"/>
      <c r="M151" s="59"/>
    </row>
    <row r="152" spans="12:13">
      <c r="L152" s="62"/>
      <c r="M152" s="59"/>
    </row>
    <row r="153" spans="12:13">
      <c r="L153" s="62"/>
      <c r="M153" s="59"/>
    </row>
    <row r="154" spans="12:13">
      <c r="L154" s="62"/>
      <c r="M154" s="59"/>
    </row>
    <row r="155" spans="12:13">
      <c r="L155" s="62"/>
      <c r="M155" s="59"/>
    </row>
    <row r="156" spans="12:13">
      <c r="L156" s="62"/>
      <c r="M156" s="59"/>
    </row>
    <row r="157" spans="12:13">
      <c r="L157" s="62"/>
      <c r="M157" s="59"/>
    </row>
    <row r="158" spans="12:13">
      <c r="L158" s="62"/>
      <c r="M158" s="59"/>
    </row>
    <row r="159" spans="12:13">
      <c r="L159" s="62"/>
      <c r="M159" s="59"/>
    </row>
    <row r="160" spans="12:13">
      <c r="L160" s="62"/>
      <c r="M160" s="59"/>
    </row>
    <row r="161" spans="12:13">
      <c r="L161" s="62"/>
      <c r="M161" s="59"/>
    </row>
    <row r="162" spans="12:13">
      <c r="L162" s="62"/>
      <c r="M162" s="59"/>
    </row>
    <row r="163" spans="12:13">
      <c r="L163" s="62"/>
      <c r="M163" s="59"/>
    </row>
    <row r="164" spans="12:13">
      <c r="L164" s="62"/>
      <c r="M164" s="59"/>
    </row>
    <row r="165" spans="12:13">
      <c r="L165" s="62"/>
      <c r="M165" s="59"/>
    </row>
    <row r="166" spans="12:13">
      <c r="L166" s="62"/>
      <c r="M166" s="59"/>
    </row>
    <row r="167" spans="12:13">
      <c r="L167" s="62"/>
      <c r="M167" s="59"/>
    </row>
    <row r="168" spans="12:13">
      <c r="L168" s="62"/>
      <c r="M168" s="59"/>
    </row>
    <row r="169" spans="12:13">
      <c r="L169" s="62"/>
      <c r="M169" s="59"/>
    </row>
    <row r="170" spans="12:13">
      <c r="L170" s="62"/>
      <c r="M170" s="59"/>
    </row>
    <row r="171" spans="12:13">
      <c r="L171" s="62"/>
      <c r="M171" s="59"/>
    </row>
    <row r="172" spans="12:13">
      <c r="L172" s="62"/>
      <c r="M172" s="59"/>
    </row>
    <row r="173" spans="12:13">
      <c r="L173" s="62"/>
      <c r="M173" s="59"/>
    </row>
    <row r="174" spans="12:13">
      <c r="L174" s="62"/>
      <c r="M174" s="59"/>
    </row>
    <row r="175" spans="12:13">
      <c r="L175" s="62"/>
      <c r="M175" s="59"/>
    </row>
    <row r="176" spans="12:13">
      <c r="L176" s="62"/>
      <c r="M176" s="59"/>
    </row>
    <row r="177" spans="13:13">
      <c r="M177" s="59"/>
    </row>
    <row r="178" spans="13:13">
      <c r="M178" s="59"/>
    </row>
    <row r="179" spans="13:13">
      <c r="M179" s="59"/>
    </row>
    <row r="180" spans="13:13">
      <c r="M180" s="59"/>
    </row>
    <row r="181" spans="13:13">
      <c r="M181" s="59"/>
    </row>
    <row r="182" spans="13:13">
      <c r="M182" s="59"/>
    </row>
    <row r="183" spans="13:13">
      <c r="M183" s="59"/>
    </row>
    <row r="184" spans="13:13">
      <c r="M184" s="59"/>
    </row>
    <row r="185" spans="13:13">
      <c r="M185" s="59"/>
    </row>
    <row r="186" spans="13:13">
      <c r="M186" s="59"/>
    </row>
    <row r="187" spans="13:13">
      <c r="M187" s="59"/>
    </row>
    <row r="188" spans="13:13">
      <c r="M188" s="59"/>
    </row>
    <row r="189" spans="13:13">
      <c r="M189" s="59"/>
    </row>
    <row r="190" spans="13:13">
      <c r="M190" s="59"/>
    </row>
    <row r="191" spans="13:13">
      <c r="M191" s="59"/>
    </row>
    <row r="192" spans="13:13">
      <c r="M192" s="59"/>
    </row>
    <row r="193" spans="13:13">
      <c r="M193" s="59"/>
    </row>
    <row r="194" spans="13:13">
      <c r="M194" s="59"/>
    </row>
    <row r="195" spans="13:13">
      <c r="M195" s="59"/>
    </row>
    <row r="196" spans="13:13">
      <c r="M196" s="59"/>
    </row>
    <row r="197" spans="13:13">
      <c r="M197" s="59"/>
    </row>
    <row r="198" spans="13:13">
      <c r="M198" s="59"/>
    </row>
    <row r="199" spans="13:13">
      <c r="M199" s="59"/>
    </row>
    <row r="200" spans="13:13">
      <c r="M200" s="59"/>
    </row>
    <row r="201" spans="13:13">
      <c r="M201" s="59"/>
    </row>
  </sheetData>
  <pageMargins left="0.70866141732283472" right="0.70866141732283472" top="0.74803149606299213" bottom="0.74803149606299213" header="0.31496062992125984" footer="0.31496062992125984"/>
  <pageSetup paperSize="8" scale="6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/>
  </sheetViews>
  <sheetFormatPr baseColWidth="10" defaultRowHeight="15"/>
  <cols>
    <col min="2" max="2" width="14" customWidth="1"/>
  </cols>
  <sheetData>
    <row r="1" spans="1:6">
      <c r="A1" s="65" t="s">
        <v>69</v>
      </c>
      <c r="B1" s="2"/>
      <c r="C1" s="2"/>
      <c r="D1" s="2"/>
      <c r="E1" s="2"/>
      <c r="F1" s="2"/>
    </row>
    <row r="2" spans="1:6">
      <c r="A2" s="66"/>
      <c r="B2" s="2"/>
      <c r="C2" s="2"/>
      <c r="D2" s="2"/>
      <c r="E2" s="2"/>
      <c r="F2" s="2"/>
    </row>
    <row r="3" spans="1:6">
      <c r="A3" s="2"/>
      <c r="B3" s="2"/>
      <c r="C3" s="2"/>
      <c r="D3" s="2"/>
      <c r="E3" s="2"/>
      <c r="F3" s="2"/>
    </row>
    <row r="4" spans="1:6">
      <c r="A4" s="2"/>
      <c r="B4" s="2"/>
      <c r="C4" s="2"/>
      <c r="D4" s="2"/>
      <c r="E4" s="2"/>
      <c r="F4" s="2"/>
    </row>
    <row r="5" spans="1:6">
      <c r="A5" s="2"/>
      <c r="B5" s="2"/>
      <c r="C5" s="2"/>
      <c r="D5" s="2"/>
      <c r="E5" s="2"/>
      <c r="F5" s="2"/>
    </row>
    <row r="6" spans="1:6">
      <c r="A6" s="2"/>
      <c r="B6" s="2"/>
      <c r="C6" s="2"/>
      <c r="D6" s="2"/>
      <c r="E6" s="2"/>
      <c r="F6" s="2"/>
    </row>
    <row r="7" spans="1:6">
      <c r="A7" s="2"/>
      <c r="B7" s="2"/>
      <c r="C7" s="2"/>
      <c r="D7" s="2"/>
      <c r="E7" s="2"/>
      <c r="F7" s="2"/>
    </row>
    <row r="8" spans="1:6">
      <c r="A8" s="2"/>
      <c r="B8" s="2"/>
      <c r="C8" s="2"/>
      <c r="D8" s="2"/>
      <c r="E8" s="2"/>
      <c r="F8" s="2"/>
    </row>
    <row r="9" spans="1:6">
      <c r="A9" s="2"/>
      <c r="B9" s="2"/>
      <c r="C9" s="2"/>
      <c r="D9" s="2"/>
      <c r="E9" s="2"/>
      <c r="F9" s="2"/>
    </row>
    <row r="10" spans="1:6">
      <c r="A10" s="2"/>
      <c r="B10" s="2"/>
      <c r="C10" s="2"/>
      <c r="D10" s="2"/>
      <c r="E10" s="2"/>
      <c r="F10" s="2"/>
    </row>
    <row r="11" spans="1:6">
      <c r="A11" s="2"/>
      <c r="B11" s="2"/>
      <c r="C11" s="2"/>
      <c r="D11" s="2"/>
      <c r="E11" s="2"/>
      <c r="F11" s="2"/>
    </row>
    <row r="12" spans="1:6">
      <c r="A12" s="2"/>
      <c r="B12" s="2"/>
      <c r="C12" s="2"/>
      <c r="D12" s="2"/>
      <c r="E12" s="2"/>
      <c r="F12" s="2"/>
    </row>
    <row r="13" spans="1:6">
      <c r="A13" s="2"/>
      <c r="B13" s="2"/>
      <c r="C13" s="2"/>
      <c r="D13" s="2"/>
      <c r="E13" s="2"/>
      <c r="F13" s="2"/>
    </row>
    <row r="14" spans="1:6">
      <c r="A14" s="2"/>
      <c r="B14" s="2"/>
      <c r="C14" s="2"/>
      <c r="D14" s="2"/>
      <c r="E14" s="2"/>
      <c r="F14" s="2"/>
    </row>
    <row r="15" spans="1:6">
      <c r="A15" s="2"/>
      <c r="B15" s="2"/>
      <c r="C15" s="2"/>
      <c r="D15" s="2"/>
      <c r="E15" s="2"/>
      <c r="F15" s="2"/>
    </row>
    <row r="16" spans="1:6">
      <c r="A16" s="2"/>
      <c r="B16" s="2"/>
      <c r="C16" s="2"/>
      <c r="D16" s="2"/>
      <c r="E16" s="2"/>
      <c r="F16" s="2"/>
    </row>
    <row r="17" spans="1:6">
      <c r="A17" s="56" t="s">
        <v>60</v>
      </c>
      <c r="B17" s="2"/>
      <c r="C17" s="2"/>
      <c r="D17" s="2"/>
      <c r="E17" s="2"/>
      <c r="F17" s="2"/>
    </row>
    <row r="18" spans="1:6">
      <c r="A18" s="57" t="s">
        <v>70</v>
      </c>
      <c r="B18" s="2"/>
      <c r="C18" s="2"/>
      <c r="D18" s="2"/>
      <c r="E18" s="2"/>
      <c r="F18" s="2"/>
    </row>
    <row r="22" spans="1:6" ht="45">
      <c r="A22" s="67"/>
      <c r="B22" s="68" t="s">
        <v>71</v>
      </c>
      <c r="C22" s="68" t="s">
        <v>72</v>
      </c>
      <c r="D22" s="67"/>
    </row>
    <row r="23" spans="1:6" ht="17.25">
      <c r="A23" s="69">
        <v>2017</v>
      </c>
      <c r="B23" s="70">
        <v>-7.6588547958444071</v>
      </c>
      <c r="C23" s="70">
        <v>-8.0353264803822206</v>
      </c>
      <c r="D23" s="67"/>
    </row>
    <row r="24" spans="1:6" ht="17.25">
      <c r="A24" s="69">
        <v>2018</v>
      </c>
      <c r="B24" s="70">
        <v>-17.18995290423862</v>
      </c>
      <c r="C24" s="70">
        <v>-6.2814861460957179</v>
      </c>
      <c r="D24" s="67"/>
    </row>
    <row r="25" spans="1:6" ht="17.25">
      <c r="A25" s="69">
        <v>2019</v>
      </c>
      <c r="B25" s="70">
        <v>-0.75829383886255919</v>
      </c>
      <c r="C25" s="70">
        <v>1.8478078279858894</v>
      </c>
      <c r="D25" s="67"/>
    </row>
    <row r="26" spans="1:6" ht="17.25">
      <c r="A26" s="69">
        <v>2020</v>
      </c>
      <c r="B26" s="70">
        <v>-11.684177013689908</v>
      </c>
      <c r="C26" s="70">
        <v>-2.8038924624773216</v>
      </c>
      <c r="D26" s="67"/>
    </row>
    <row r="27" spans="1:6" ht="17.25">
      <c r="A27" s="69">
        <v>2021</v>
      </c>
      <c r="B27" s="70">
        <v>-0.9372746935832732</v>
      </c>
      <c r="C27" s="70">
        <v>-2.8338706940437808</v>
      </c>
      <c r="D27" s="67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J25" sqref="J25"/>
    </sheetView>
  </sheetViews>
  <sheetFormatPr baseColWidth="10" defaultRowHeight="15"/>
  <cols>
    <col min="1" max="1" width="14.140625" customWidth="1"/>
    <col min="2" max="2" width="12.28515625" customWidth="1"/>
  </cols>
  <sheetData>
    <row r="1" spans="1:6">
      <c r="A1" s="65" t="s">
        <v>73</v>
      </c>
      <c r="B1" s="2"/>
      <c r="C1" s="2"/>
      <c r="D1" s="2"/>
      <c r="E1" s="2"/>
      <c r="F1" s="2"/>
    </row>
    <row r="2" spans="1:6">
      <c r="A2" s="71" t="s">
        <v>74</v>
      </c>
      <c r="B2" s="2"/>
      <c r="C2" s="2"/>
      <c r="D2" s="2"/>
      <c r="E2" s="2"/>
      <c r="F2" s="2"/>
    </row>
    <row r="3" spans="1:6">
      <c r="A3" s="2"/>
      <c r="B3" s="2"/>
      <c r="C3" s="2"/>
      <c r="D3" s="2"/>
      <c r="E3" s="2"/>
      <c r="F3" s="2"/>
    </row>
    <row r="4" spans="1:6">
      <c r="A4" s="2"/>
      <c r="B4" s="2"/>
      <c r="C4" s="2"/>
      <c r="D4" s="2"/>
      <c r="E4" s="2"/>
      <c r="F4" s="2"/>
    </row>
    <row r="5" spans="1:6">
      <c r="A5" s="2"/>
      <c r="B5" s="2"/>
      <c r="C5" s="2"/>
      <c r="D5" s="2"/>
      <c r="E5" s="2"/>
      <c r="F5" s="2"/>
    </row>
    <row r="6" spans="1:6">
      <c r="A6" s="2"/>
      <c r="B6" s="2"/>
      <c r="C6" s="2"/>
      <c r="D6" s="2"/>
      <c r="E6" s="2"/>
      <c r="F6" s="2"/>
    </row>
    <row r="7" spans="1:6">
      <c r="A7" s="2"/>
      <c r="B7" s="2"/>
      <c r="C7" s="2"/>
      <c r="D7" s="2"/>
      <c r="E7" s="2"/>
      <c r="F7" s="2"/>
    </row>
    <row r="8" spans="1:6">
      <c r="A8" s="2"/>
      <c r="B8" s="2"/>
      <c r="C8" s="2"/>
      <c r="D8" s="2"/>
      <c r="E8" s="2"/>
      <c r="F8" s="2"/>
    </row>
    <row r="9" spans="1:6">
      <c r="A9" s="2"/>
      <c r="B9" s="2"/>
      <c r="C9" s="2"/>
      <c r="D9" s="2"/>
      <c r="E9" s="2"/>
      <c r="F9" s="2"/>
    </row>
    <row r="10" spans="1:6">
      <c r="A10" s="2"/>
      <c r="B10" s="2"/>
      <c r="C10" s="2"/>
      <c r="D10" s="2"/>
      <c r="E10" s="2"/>
      <c r="F10" s="2"/>
    </row>
    <row r="11" spans="1:6">
      <c r="A11" s="2"/>
      <c r="B11" s="2"/>
      <c r="C11" s="2"/>
      <c r="D11" s="2"/>
      <c r="E11" s="2"/>
      <c r="F11" s="2"/>
    </row>
    <row r="12" spans="1:6">
      <c r="A12" s="2"/>
      <c r="B12" s="2"/>
      <c r="C12" s="2"/>
      <c r="D12" s="2"/>
      <c r="E12" s="2"/>
      <c r="F12" s="2"/>
    </row>
    <row r="13" spans="1:6">
      <c r="A13" s="2"/>
      <c r="B13" s="2"/>
      <c r="C13" s="2"/>
      <c r="D13" s="2"/>
      <c r="E13" s="2"/>
      <c r="F13" s="2"/>
    </row>
    <row r="14" spans="1:6">
      <c r="A14" s="2"/>
      <c r="B14" s="2"/>
      <c r="C14" s="2"/>
      <c r="D14" s="2"/>
      <c r="E14" s="2"/>
      <c r="F14" s="2"/>
    </row>
    <row r="15" spans="1:6">
      <c r="A15" s="56" t="s">
        <v>60</v>
      </c>
      <c r="B15" s="2"/>
      <c r="C15" s="2"/>
      <c r="D15" s="2"/>
      <c r="E15" s="2"/>
      <c r="F15" s="2"/>
    </row>
    <row r="16" spans="1:6">
      <c r="A16" s="57" t="s">
        <v>75</v>
      </c>
      <c r="B16" s="2"/>
      <c r="C16" s="2"/>
      <c r="D16" s="2"/>
      <c r="E16" s="2"/>
      <c r="F16" s="2"/>
    </row>
    <row r="18" spans="1:2">
      <c r="A18" s="40"/>
      <c r="B18" s="72">
        <v>2021</v>
      </c>
    </row>
    <row r="19" spans="1:2" ht="30">
      <c r="A19" s="68" t="s">
        <v>71</v>
      </c>
      <c r="B19" s="73">
        <v>2700</v>
      </c>
    </row>
    <row r="20" spans="1:2" ht="45">
      <c r="A20" s="68" t="s">
        <v>72</v>
      </c>
      <c r="B20" s="73">
        <v>5700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zoomScaleNormal="100" workbookViewId="0">
      <selection activeCell="A26" sqref="A26"/>
    </sheetView>
  </sheetViews>
  <sheetFormatPr baseColWidth="10" defaultColWidth="11.42578125" defaultRowHeight="15"/>
  <cols>
    <col min="1" max="16384" width="11.42578125" style="2"/>
  </cols>
  <sheetData>
    <row r="1" spans="1:9" ht="16.5" customHeight="1">
      <c r="A1" s="50" t="s">
        <v>56</v>
      </c>
      <c r="B1" s="5"/>
      <c r="C1" s="5"/>
      <c r="D1" s="5"/>
      <c r="E1" s="5"/>
      <c r="F1" s="5"/>
      <c r="G1" s="5"/>
      <c r="H1" s="5"/>
      <c r="I1" s="5"/>
    </row>
    <row r="23" spans="1:11">
      <c r="A23" s="46" t="s">
        <v>41</v>
      </c>
    </row>
    <row r="24" spans="1:11">
      <c r="A24" s="46" t="s">
        <v>42</v>
      </c>
    </row>
    <row r="25" spans="1:11">
      <c r="A25" s="46" t="s">
        <v>43</v>
      </c>
    </row>
    <row r="26" spans="1:11">
      <c r="A26" s="47" t="s">
        <v>57</v>
      </c>
    </row>
    <row r="28" spans="1:11">
      <c r="B28" s="4"/>
      <c r="C28" s="4" t="s">
        <v>0</v>
      </c>
      <c r="D28" s="4"/>
      <c r="E28" s="4"/>
    </row>
    <row r="29" spans="1:11">
      <c r="B29" s="4"/>
      <c r="C29" s="4" t="s">
        <v>1</v>
      </c>
      <c r="D29" s="4" t="s">
        <v>2</v>
      </c>
      <c r="E29" s="4" t="s">
        <v>3</v>
      </c>
    </row>
    <row r="30" spans="1:11">
      <c r="B30" s="4" t="s">
        <v>4</v>
      </c>
      <c r="C30" s="26">
        <v>1.3980304546954252E-2</v>
      </c>
      <c r="D30" s="26">
        <v>2.9102041944773054E-3</v>
      </c>
      <c r="E30" s="26">
        <v>8.5559728176743573E-3</v>
      </c>
      <c r="I30" s="27"/>
      <c r="J30" s="27"/>
      <c r="K30" s="27"/>
    </row>
    <row r="31" spans="1:11">
      <c r="B31" s="4" t="s">
        <v>5</v>
      </c>
      <c r="C31" s="26">
        <v>1.7691333988502402E-3</v>
      </c>
      <c r="D31" s="26">
        <v>0</v>
      </c>
      <c r="E31" s="26">
        <v>9.0334644691258774E-4</v>
      </c>
      <c r="I31" s="27"/>
      <c r="J31" s="27"/>
      <c r="K31" s="27"/>
    </row>
    <row r="32" spans="1:11">
      <c r="B32" s="4" t="s">
        <v>6</v>
      </c>
      <c r="C32" s="26">
        <v>1.4458312107727919E-3</v>
      </c>
      <c r="D32" s="26">
        <v>1.5088099412469409E-3</v>
      </c>
      <c r="E32" s="26">
        <v>1.4766493742821331E-3</v>
      </c>
      <c r="I32" s="27"/>
      <c r="J32" s="27"/>
      <c r="K32" s="27"/>
    </row>
    <row r="33" spans="2:11">
      <c r="B33" s="4" t="s">
        <v>7</v>
      </c>
      <c r="C33" s="26">
        <v>9.6999822929568519E-2</v>
      </c>
      <c r="D33" s="26">
        <v>2.1584493699726117E-2</v>
      </c>
      <c r="E33" s="26">
        <v>6.0181701905746086E-2</v>
      </c>
      <c r="I33" s="27"/>
      <c r="J33" s="27"/>
      <c r="K33" s="27"/>
    </row>
    <row r="34" spans="2:11">
      <c r="B34" s="4" t="s">
        <v>8</v>
      </c>
      <c r="C34" s="26">
        <v>0.62348576503095765</v>
      </c>
      <c r="D34" s="26">
        <v>0.10683647413537894</v>
      </c>
      <c r="E34" s="26">
        <v>0.37198703404852507</v>
      </c>
      <c r="I34" s="27"/>
      <c r="J34" s="27"/>
      <c r="K34" s="27"/>
    </row>
    <row r="35" spans="2:11">
      <c r="B35" s="4" t="s">
        <v>9</v>
      </c>
      <c r="C35" s="26">
        <v>0.75744110372644757</v>
      </c>
      <c r="D35" s="26">
        <v>0.16128218102755218</v>
      </c>
      <c r="E35" s="26">
        <v>0.46801200692872946</v>
      </c>
      <c r="I35" s="27"/>
      <c r="J35" s="27"/>
      <c r="K35" s="27"/>
    </row>
    <row r="36" spans="2:11">
      <c r="B36" s="4" t="s">
        <v>10</v>
      </c>
      <c r="C36" s="26">
        <v>0.60402762392776266</v>
      </c>
      <c r="D36" s="26">
        <v>0.18870832298058507</v>
      </c>
      <c r="E36" s="26">
        <v>0.40040513392369531</v>
      </c>
      <c r="I36" s="27"/>
      <c r="J36" s="27"/>
      <c r="K36" s="27"/>
    </row>
    <row r="37" spans="2:11">
      <c r="B37" s="4" t="s">
        <v>11</v>
      </c>
      <c r="C37" s="26">
        <v>0.48770722810322031</v>
      </c>
      <c r="D37" s="26">
        <v>0.15658133251248377</v>
      </c>
      <c r="E37" s="26">
        <v>0.32090015724646132</v>
      </c>
      <c r="I37" s="27"/>
      <c r="J37" s="27"/>
      <c r="K37" s="27"/>
    </row>
    <row r="38" spans="2:11">
      <c r="B38" s="4" t="s">
        <v>12</v>
      </c>
      <c r="C38" s="26">
        <v>0.35050664371706736</v>
      </c>
      <c r="D38" s="26">
        <v>0.10262907884646832</v>
      </c>
      <c r="E38" s="26">
        <v>0.22336089265639567</v>
      </c>
      <c r="I38" s="27"/>
      <c r="J38" s="27"/>
      <c r="K38" s="27"/>
    </row>
    <row r="39" spans="2:11">
      <c r="B39" s="4" t="s">
        <v>13</v>
      </c>
      <c r="C39" s="26">
        <v>0.26199927401318485</v>
      </c>
      <c r="D39" s="26">
        <v>8.2969190773825988E-2</v>
      </c>
      <c r="E39" s="26">
        <v>0.16994129559261872</v>
      </c>
      <c r="I39" s="27"/>
      <c r="J39" s="27"/>
      <c r="K39" s="27"/>
    </row>
    <row r="40" spans="2:11">
      <c r="B40" s="4" t="s">
        <v>14</v>
      </c>
      <c r="C40" s="26">
        <v>0.20840177901565712</v>
      </c>
      <c r="D40" s="26">
        <v>9.1547693989091669E-2</v>
      </c>
      <c r="E40" s="26">
        <v>0.14885375395219944</v>
      </c>
      <c r="F40" s="28"/>
      <c r="I40" s="27"/>
      <c r="J40" s="27"/>
      <c r="K40" s="27"/>
    </row>
    <row r="41" spans="2:11">
      <c r="B41" s="4" t="s">
        <v>15</v>
      </c>
      <c r="C41" s="26">
        <v>0.16972342795943882</v>
      </c>
      <c r="D41" s="26">
        <v>7.1565733793250597E-2</v>
      </c>
      <c r="E41" s="26">
        <v>0.12013657395192068</v>
      </c>
      <c r="F41" s="28"/>
      <c r="I41" s="27"/>
      <c r="J41" s="27"/>
      <c r="K41" s="27"/>
    </row>
    <row r="42" spans="2:11">
      <c r="B42" s="4" t="s">
        <v>16</v>
      </c>
      <c r="C42" s="26">
        <v>0.12268809618746741</v>
      </c>
      <c r="D42" s="26">
        <v>7.1361484035194947E-2</v>
      </c>
      <c r="E42" s="26">
        <v>9.6610306900993578E-2</v>
      </c>
      <c r="F42" s="28"/>
      <c r="I42" s="27"/>
      <c r="J42" s="27"/>
      <c r="K42" s="27"/>
    </row>
    <row r="43" spans="2:11">
      <c r="B43" s="4" t="s">
        <v>17</v>
      </c>
      <c r="C43" s="26">
        <v>0.12035591763923267</v>
      </c>
      <c r="D43" s="26">
        <v>5.9217594165917979E-2</v>
      </c>
      <c r="E43" s="26">
        <v>8.8959834861498388E-2</v>
      </c>
      <c r="F43" s="28"/>
      <c r="I43" s="27"/>
      <c r="J43" s="27"/>
      <c r="K43" s="27"/>
    </row>
    <row r="44" spans="2:11">
      <c r="B44" s="4" t="s">
        <v>18</v>
      </c>
      <c r="C44" s="26">
        <v>8.2979615854975916E-2</v>
      </c>
      <c r="D44" s="26">
        <v>4.1114887931902662E-2</v>
      </c>
      <c r="E44" s="26">
        <v>6.109554207804533E-2</v>
      </c>
      <c r="F44" s="28"/>
      <c r="I44" s="27"/>
      <c r="J44" s="27"/>
      <c r="K44" s="27"/>
    </row>
    <row r="45" spans="2:11">
      <c r="B45" s="4" t="s">
        <v>19</v>
      </c>
      <c r="C45" s="26">
        <v>5.0012310722639418E-2</v>
      </c>
      <c r="D45" s="26">
        <v>3.390929070967786E-2</v>
      </c>
      <c r="E45" s="26">
        <v>4.145335994930846E-2</v>
      </c>
      <c r="F45" s="28"/>
      <c r="I45" s="27"/>
      <c r="J45" s="27"/>
      <c r="K45" s="27"/>
    </row>
    <row r="46" spans="2:11">
      <c r="B46" s="4" t="s">
        <v>20</v>
      </c>
      <c r="C46" s="26">
        <v>3.9806447005325866E-2</v>
      </c>
      <c r="D46" s="26">
        <v>2.9250752072138408E-2</v>
      </c>
      <c r="E46" s="26">
        <v>3.4135971158897258E-2</v>
      </c>
      <c r="F46" s="28"/>
      <c r="I46" s="27"/>
      <c r="J46" s="27"/>
      <c r="K46" s="27"/>
    </row>
    <row r="47" spans="2:11">
      <c r="B47" s="4" t="s">
        <v>21</v>
      </c>
      <c r="C47" s="26">
        <v>3.224669919204104E-2</v>
      </c>
      <c r="D47" s="26">
        <v>1.9704463751975567E-2</v>
      </c>
      <c r="E47" s="26">
        <v>2.4612014183374147E-2</v>
      </c>
      <c r="F47" s="28"/>
      <c r="I47" s="27"/>
      <c r="J47" s="27"/>
      <c r="K47" s="27"/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showGridLines="0" zoomScale="110" zoomScaleNormal="110" workbookViewId="0">
      <selection activeCell="I31" sqref="I31"/>
    </sheetView>
  </sheetViews>
  <sheetFormatPr baseColWidth="10" defaultColWidth="11.42578125" defaultRowHeight="15"/>
  <cols>
    <col min="1" max="8" width="11.42578125" style="2"/>
    <col min="9" max="9" width="18.5703125" style="2" customWidth="1"/>
    <col min="10" max="16384" width="11.42578125" style="2"/>
  </cols>
  <sheetData>
    <row r="1" spans="1:11" ht="15.75">
      <c r="A1" s="49" t="s">
        <v>54</v>
      </c>
      <c r="B1" s="6"/>
      <c r="C1" s="6"/>
      <c r="D1" s="6"/>
      <c r="E1" s="6"/>
    </row>
    <row r="4" spans="1:11">
      <c r="H4" s="7"/>
    </row>
    <row r="13" spans="1:11">
      <c r="G13" s="8"/>
    </row>
    <row r="14" spans="1:11">
      <c r="G14" s="8"/>
    </row>
    <row r="15" spans="1:11">
      <c r="G15" s="8"/>
    </row>
    <row r="16" spans="1:11">
      <c r="G16" s="8"/>
      <c r="H16" s="51"/>
      <c r="I16" s="51"/>
      <c r="J16" s="51"/>
      <c r="K16" s="51"/>
    </row>
    <row r="17" spans="1:12">
      <c r="H17" s="51"/>
      <c r="I17" s="51"/>
      <c r="J17" s="51"/>
      <c r="K17" s="51"/>
    </row>
    <row r="20" spans="1:12">
      <c r="A20" s="46" t="s">
        <v>41</v>
      </c>
      <c r="B20" s="11"/>
      <c r="C20" s="11"/>
    </row>
    <row r="21" spans="1:12">
      <c r="A21" s="46" t="s">
        <v>46</v>
      </c>
      <c r="B21" s="11"/>
      <c r="C21" s="11"/>
    </row>
    <row r="22" spans="1:12">
      <c r="A22" s="46" t="s">
        <v>26</v>
      </c>
      <c r="B22" s="11"/>
      <c r="C22" s="11"/>
    </row>
    <row r="23" spans="1:12">
      <c r="A23" s="47" t="s">
        <v>55</v>
      </c>
      <c r="B23" s="11"/>
      <c r="C23" s="11"/>
    </row>
    <row r="27" spans="1:12">
      <c r="H27" s="40"/>
      <c r="I27" s="40"/>
      <c r="J27" s="40"/>
      <c r="K27" s="40"/>
      <c r="L27" s="40"/>
    </row>
    <row r="28" spans="1:12">
      <c r="H28" s="40"/>
      <c r="I28" s="40"/>
      <c r="J28" s="40"/>
      <c r="K28" s="40"/>
      <c r="L28" s="40"/>
    </row>
    <row r="29" spans="1:12">
      <c r="A29" s="74" t="s">
        <v>22</v>
      </c>
      <c r="B29" s="74" t="s">
        <v>45</v>
      </c>
      <c r="C29" s="74" t="s">
        <v>44</v>
      </c>
      <c r="D29" s="74" t="s">
        <v>23</v>
      </c>
      <c r="E29" s="74" t="s">
        <v>24</v>
      </c>
      <c r="F29" s="74" t="s">
        <v>25</v>
      </c>
      <c r="H29" s="40"/>
      <c r="I29" s="40"/>
      <c r="J29" s="40"/>
      <c r="K29" s="41"/>
      <c r="L29" s="40"/>
    </row>
    <row r="30" spans="1:12">
      <c r="A30" s="75">
        <v>0.79582135750608007</v>
      </c>
      <c r="B30" s="75">
        <v>2.4209595401282334E-2</v>
      </c>
      <c r="C30" s="75">
        <v>7.738226840592527E-3</v>
      </c>
      <c r="D30" s="75">
        <v>8.5009949148795047E-2</v>
      </c>
      <c r="E30" s="75">
        <v>2.7525978332964846E-2</v>
      </c>
      <c r="F30" s="75">
        <v>5.969489277028521E-2</v>
      </c>
      <c r="H30" s="40"/>
      <c r="I30" s="40"/>
      <c r="J30" s="40"/>
      <c r="K30" s="42"/>
      <c r="L30" s="40"/>
    </row>
    <row r="31" spans="1:12">
      <c r="H31" s="40"/>
      <c r="I31" s="40"/>
      <c r="J31" s="40"/>
      <c r="K31" s="42"/>
      <c r="L31" s="40"/>
    </row>
    <row r="32" spans="1:12">
      <c r="H32" s="40"/>
      <c r="I32" s="40"/>
      <c r="J32" s="40"/>
      <c r="K32" s="42"/>
      <c r="L32" s="40"/>
    </row>
    <row r="33" spans="2:12">
      <c r="B33" s="29"/>
      <c r="H33" s="40"/>
      <c r="I33" s="40"/>
      <c r="J33" s="40"/>
      <c r="K33" s="42"/>
      <c r="L33" s="40"/>
    </row>
    <row r="34" spans="2:12">
      <c r="B34" s="29"/>
      <c r="H34" s="40"/>
      <c r="I34" s="40"/>
      <c r="J34" s="40"/>
      <c r="K34" s="42"/>
      <c r="L34" s="40"/>
    </row>
    <row r="35" spans="2:12">
      <c r="B35" s="29"/>
      <c r="H35" s="40"/>
      <c r="I35" s="40"/>
      <c r="J35" s="40"/>
      <c r="K35" s="43"/>
      <c r="L35" s="40"/>
    </row>
    <row r="36" spans="2:12">
      <c r="B36" s="29"/>
      <c r="H36" s="40"/>
      <c r="I36" s="40"/>
      <c r="J36" s="40"/>
      <c r="K36" s="41"/>
      <c r="L36" s="40"/>
    </row>
    <row r="37" spans="2:12">
      <c r="B37" s="29"/>
      <c r="H37" s="40"/>
      <c r="I37" s="40"/>
      <c r="J37" s="40"/>
      <c r="K37" s="40"/>
      <c r="L37" s="40"/>
    </row>
    <row r="38" spans="2:12">
      <c r="B38" s="29"/>
      <c r="H38" s="44"/>
      <c r="I38" s="44"/>
      <c r="J38" s="44"/>
      <c r="K38" s="44"/>
      <c r="L38" s="44"/>
    </row>
    <row r="39" spans="2:12">
      <c r="B39" s="29"/>
    </row>
  </sheetData>
  <mergeCells count="1">
    <mergeCell ref="H16:K17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zoomScaleNormal="100" workbookViewId="0">
      <selection activeCell="H13" sqref="H13"/>
    </sheetView>
  </sheetViews>
  <sheetFormatPr baseColWidth="10" defaultColWidth="11.42578125" defaultRowHeight="15"/>
  <cols>
    <col min="1" max="1" width="21.85546875" style="2" customWidth="1"/>
    <col min="2" max="7" width="13.42578125" style="2" customWidth="1"/>
    <col min="8" max="8" width="7.42578125" style="2" customWidth="1"/>
    <col min="9" max="20" width="7.7109375" style="2" customWidth="1"/>
    <col min="21" max="16384" width="11.42578125" style="2"/>
  </cols>
  <sheetData>
    <row r="1" spans="1:20" ht="15.75">
      <c r="A1" s="48" t="s">
        <v>53</v>
      </c>
      <c r="B1" s="9"/>
      <c r="C1" s="9"/>
      <c r="D1" s="9"/>
      <c r="E1" s="10"/>
      <c r="F1" s="10"/>
      <c r="G1" s="10"/>
      <c r="H1" s="10"/>
      <c r="I1" s="10"/>
      <c r="J1" s="11"/>
    </row>
    <row r="2" spans="1:20" ht="15.75">
      <c r="A2" s="1"/>
      <c r="B2" s="9"/>
      <c r="C2" s="9"/>
      <c r="D2" s="9"/>
      <c r="E2" s="10"/>
      <c r="F2" s="10"/>
      <c r="G2" s="10"/>
      <c r="H2" s="10"/>
      <c r="I2" s="10"/>
      <c r="J2" s="11"/>
    </row>
    <row r="3" spans="1:20" ht="75">
      <c r="A3" s="13"/>
      <c r="B3" s="14" t="s">
        <v>27</v>
      </c>
      <c r="C3" s="14" t="s">
        <v>28</v>
      </c>
      <c r="D3" s="14" t="s">
        <v>29</v>
      </c>
      <c r="E3" s="14" t="s">
        <v>30</v>
      </c>
      <c r="F3" s="14" t="s">
        <v>31</v>
      </c>
      <c r="G3" s="14" t="s">
        <v>32</v>
      </c>
      <c r="J3" s="12"/>
    </row>
    <row r="4" spans="1:20">
      <c r="A4" s="15" t="s">
        <v>33</v>
      </c>
      <c r="B4" s="16">
        <v>0</v>
      </c>
      <c r="C4" s="17">
        <v>19</v>
      </c>
      <c r="D4" s="17">
        <f>B4+C4</f>
        <v>19</v>
      </c>
      <c r="E4" s="36">
        <f>C4/D4</f>
        <v>1</v>
      </c>
      <c r="F4" s="18">
        <f>D4/D$10</f>
        <v>3.8484909864290053E-3</v>
      </c>
      <c r="G4" s="18">
        <v>0.15143629715237228</v>
      </c>
      <c r="I4" s="29"/>
      <c r="J4" s="37"/>
    </row>
    <row r="5" spans="1:20">
      <c r="A5" s="19" t="s">
        <v>34</v>
      </c>
      <c r="B5" s="20">
        <v>61</v>
      </c>
      <c r="C5" s="20">
        <v>1444</v>
      </c>
      <c r="D5" s="20">
        <f t="shared" ref="D5:D9" si="0">B5+C5</f>
        <v>1505</v>
      </c>
      <c r="E5" s="21">
        <f>C5/D5</f>
        <v>0.95946843853820596</v>
      </c>
      <c r="F5" s="21">
        <f t="shared" ref="F5:F10" si="1">D5/D$10</f>
        <v>0.30484099655661334</v>
      </c>
      <c r="G5" s="21">
        <v>6.2519774083480653E-2</v>
      </c>
      <c r="I5" s="29"/>
      <c r="J5" s="37"/>
    </row>
    <row r="6" spans="1:20">
      <c r="A6" s="22" t="s">
        <v>35</v>
      </c>
      <c r="B6" s="17">
        <v>104</v>
      </c>
      <c r="C6" s="17">
        <v>2557</v>
      </c>
      <c r="D6" s="17">
        <f t="shared" si="0"/>
        <v>2661</v>
      </c>
      <c r="E6" s="18">
        <f>C6/D6</f>
        <v>0.96091694851559561</v>
      </c>
      <c r="F6" s="18">
        <f>D6/D$10</f>
        <v>0.53899129025724124</v>
      </c>
      <c r="G6" s="18">
        <v>0.13720447264408411</v>
      </c>
      <c r="I6" s="38"/>
      <c r="J6" s="39"/>
      <c r="K6" s="38"/>
      <c r="L6" s="38"/>
      <c r="M6" s="38"/>
      <c r="N6" s="38"/>
      <c r="O6" s="38"/>
      <c r="P6" s="38"/>
      <c r="Q6" s="38"/>
      <c r="R6" s="38"/>
      <c r="S6" s="38"/>
      <c r="T6" s="38"/>
    </row>
    <row r="7" spans="1:20">
      <c r="A7" s="19" t="s">
        <v>36</v>
      </c>
      <c r="B7" s="20">
        <v>41</v>
      </c>
      <c r="C7" s="20">
        <v>578</v>
      </c>
      <c r="D7" s="20">
        <f t="shared" si="0"/>
        <v>619</v>
      </c>
      <c r="E7" s="21">
        <f t="shared" ref="E7:E10" si="2">C7/D7</f>
        <v>0.93376413570274641</v>
      </c>
      <c r="F7" s="21">
        <f t="shared" si="1"/>
        <v>0.12537978529471339</v>
      </c>
      <c r="G7" s="21">
        <v>0.18399203175044254</v>
      </c>
      <c r="I7" s="29"/>
      <c r="J7" s="37"/>
    </row>
    <row r="8" spans="1:20">
      <c r="A8" s="22" t="s">
        <v>37</v>
      </c>
      <c r="B8" s="17">
        <v>10</v>
      </c>
      <c r="C8" s="17">
        <v>114</v>
      </c>
      <c r="D8" s="17">
        <f t="shared" si="0"/>
        <v>124</v>
      </c>
      <c r="E8" s="18">
        <f>C8/D8</f>
        <v>0.91935483870967738</v>
      </c>
      <c r="F8" s="18">
        <f t="shared" si="1"/>
        <v>2.5116467490378772E-2</v>
      </c>
      <c r="G8" s="18">
        <v>0.19667273116254783</v>
      </c>
      <c r="I8" s="29"/>
      <c r="J8" s="37"/>
    </row>
    <row r="9" spans="1:20">
      <c r="A9" s="19" t="s">
        <v>38</v>
      </c>
      <c r="B9" s="30">
        <v>0</v>
      </c>
      <c r="C9" s="20">
        <v>9</v>
      </c>
      <c r="D9" s="20">
        <f t="shared" si="0"/>
        <v>9</v>
      </c>
      <c r="E9" s="21">
        <f t="shared" si="2"/>
        <v>1</v>
      </c>
      <c r="F9" s="21">
        <f t="shared" si="1"/>
        <v>1.8229694146242657E-3</v>
      </c>
      <c r="G9" s="21">
        <v>0.2681746932070726</v>
      </c>
      <c r="I9" s="29"/>
      <c r="J9" s="37"/>
    </row>
    <row r="10" spans="1:20" ht="30">
      <c r="A10" s="23" t="s">
        <v>39</v>
      </c>
      <c r="B10" s="24">
        <f>SUM(B4:B9)</f>
        <v>216</v>
      </c>
      <c r="C10" s="24">
        <f>SUM(C4:C9)</f>
        <v>4721</v>
      </c>
      <c r="D10" s="24">
        <f>SUM(D4:D9)</f>
        <v>4937</v>
      </c>
      <c r="E10" s="25">
        <f t="shared" si="2"/>
        <v>0.95624873404901767</v>
      </c>
      <c r="F10" s="25">
        <f t="shared" si="1"/>
        <v>1</v>
      </c>
      <c r="G10" s="25">
        <v>1</v>
      </c>
      <c r="H10" s="31"/>
      <c r="I10" s="31"/>
      <c r="J10" s="37"/>
    </row>
    <row r="11" spans="1:20">
      <c r="A11" s="12"/>
      <c r="B11" s="12"/>
      <c r="C11" s="12"/>
      <c r="D11" s="12"/>
      <c r="E11" s="12"/>
      <c r="F11" s="12"/>
      <c r="G11" s="12"/>
      <c r="H11" s="12"/>
      <c r="I11" s="12"/>
      <c r="J11" s="12"/>
    </row>
    <row r="12" spans="1:20">
      <c r="A12" s="46" t="s">
        <v>41</v>
      </c>
      <c r="B12" s="11"/>
      <c r="C12" s="11"/>
      <c r="D12" s="12"/>
      <c r="E12" s="12"/>
      <c r="F12" s="12"/>
      <c r="G12" s="12"/>
      <c r="H12" s="32"/>
      <c r="I12" s="32"/>
      <c r="J12" s="33"/>
    </row>
    <row r="13" spans="1:20">
      <c r="A13" s="46" t="s">
        <v>51</v>
      </c>
      <c r="H13" s="32"/>
      <c r="I13" s="32"/>
      <c r="J13" s="33"/>
    </row>
    <row r="14" spans="1:20">
      <c r="A14" s="46" t="s">
        <v>52</v>
      </c>
      <c r="H14" s="32"/>
      <c r="I14" s="32"/>
      <c r="J14" s="33"/>
    </row>
    <row r="15" spans="1:20">
      <c r="A15" s="46" t="s">
        <v>47</v>
      </c>
      <c r="H15" s="32"/>
      <c r="I15" s="32"/>
      <c r="J15" s="33"/>
    </row>
    <row r="16" spans="1:20">
      <c r="A16" s="47" t="s">
        <v>58</v>
      </c>
      <c r="H16" s="32"/>
      <c r="I16" s="32"/>
      <c r="J16" s="33"/>
    </row>
    <row r="17" spans="4:10">
      <c r="H17" s="32"/>
      <c r="I17" s="32"/>
      <c r="J17" s="33"/>
    </row>
    <row r="18" spans="4:10">
      <c r="H18" s="32"/>
      <c r="I18" s="32"/>
      <c r="J18" s="33"/>
    </row>
    <row r="22" spans="4:10">
      <c r="G22" s="35"/>
    </row>
    <row r="23" spans="4:10">
      <c r="G23" s="28"/>
    </row>
    <row r="26" spans="4:10">
      <c r="D26" s="29"/>
    </row>
    <row r="28" spans="4:10">
      <c r="E28" s="34"/>
    </row>
    <row r="30" spans="4:10">
      <c r="J30" s="28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zoomScaleNormal="100" workbookViewId="0">
      <selection activeCell="K20" sqref="K20"/>
    </sheetView>
  </sheetViews>
  <sheetFormatPr baseColWidth="10" defaultColWidth="11.42578125" defaultRowHeight="15"/>
  <cols>
    <col min="1" max="7" width="11.42578125" style="2"/>
    <col min="8" max="8" width="16" style="2" customWidth="1"/>
    <col min="9" max="16384" width="11.42578125" style="2"/>
  </cols>
  <sheetData>
    <row r="1" spans="1:11" ht="15.75">
      <c r="A1" s="45" t="s">
        <v>50</v>
      </c>
      <c r="B1" s="6"/>
      <c r="C1" s="6"/>
      <c r="D1" s="6"/>
      <c r="E1" s="6"/>
    </row>
    <row r="8" spans="1:11">
      <c r="G8" s="8"/>
    </row>
    <row r="9" spans="1:11">
      <c r="G9" s="8"/>
    </row>
    <row r="10" spans="1:11">
      <c r="G10" s="8"/>
    </row>
    <row r="11" spans="1:11">
      <c r="G11" s="8"/>
      <c r="H11" s="51"/>
      <c r="I11" s="51"/>
      <c r="J11" s="51"/>
      <c r="K11" s="51"/>
    </row>
    <row r="12" spans="1:11">
      <c r="H12" s="51"/>
      <c r="I12" s="51"/>
      <c r="J12" s="51"/>
      <c r="K12" s="51"/>
    </row>
    <row r="20" spans="1:11">
      <c r="A20" s="46" t="s">
        <v>41</v>
      </c>
    </row>
    <row r="21" spans="1:11">
      <c r="A21" s="46" t="s">
        <v>48</v>
      </c>
    </row>
    <row r="22" spans="1:11">
      <c r="A22" s="46" t="s">
        <v>40</v>
      </c>
    </row>
    <row r="23" spans="1:11">
      <c r="A23" s="47" t="s">
        <v>49</v>
      </c>
    </row>
    <row r="24" spans="1:11">
      <c r="A24" s="3"/>
    </row>
    <row r="25" spans="1:11">
      <c r="A25" s="76" t="s">
        <v>22</v>
      </c>
      <c r="B25" s="76" t="s">
        <v>45</v>
      </c>
      <c r="C25" s="76" t="s">
        <v>44</v>
      </c>
      <c r="D25" s="76" t="s">
        <v>23</v>
      </c>
      <c r="E25" s="76" t="s">
        <v>24</v>
      </c>
      <c r="F25" s="76" t="s">
        <v>25</v>
      </c>
      <c r="K25" s="29"/>
    </row>
    <row r="26" spans="1:11">
      <c r="A26" s="77">
        <v>0.78160453808752028</v>
      </c>
      <c r="B26" s="77">
        <v>1.9647559246505974E-2</v>
      </c>
      <c r="C26" s="77">
        <v>1.1342920802106542E-2</v>
      </c>
      <c r="D26" s="77">
        <v>0.144014583755317</v>
      </c>
      <c r="E26" s="77">
        <v>1.2355681588008913E-2</v>
      </c>
      <c r="F26" s="77">
        <v>3.1193032205792993E-2</v>
      </c>
      <c r="K26" s="29"/>
    </row>
    <row r="27" spans="1:11">
      <c r="K27" s="29"/>
    </row>
    <row r="28" spans="1:11">
      <c r="K28" s="29"/>
    </row>
  </sheetData>
  <mergeCells count="1">
    <mergeCell ref="H11:K1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3</vt:i4>
      </vt:variant>
    </vt:vector>
  </HeadingPairs>
  <TitlesOfParts>
    <vt:vector size="11" baseType="lpstr">
      <vt:lpstr>fig1</vt:lpstr>
      <vt:lpstr>fig2</vt:lpstr>
      <vt:lpstr>fig3</vt:lpstr>
      <vt:lpstr>fig4</vt:lpstr>
      <vt:lpstr>fig7</vt:lpstr>
      <vt:lpstr>fig8</vt:lpstr>
      <vt:lpstr>fig9</vt:lpstr>
      <vt:lpstr>fig10</vt:lpstr>
      <vt:lpstr>'fig2'!abscisses</vt:lpstr>
      <vt:lpstr>'fig2'!ordonnees_cvs</vt:lpstr>
      <vt:lpstr>'fig2'!Print_Area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RAZAFINDRANOVONA Tiaray</dc:creator>
  <cp:lastModifiedBy>TUGORES François</cp:lastModifiedBy>
  <dcterms:created xsi:type="dcterms:W3CDTF">2020-02-27T15:08:32Z</dcterms:created>
  <dcterms:modified xsi:type="dcterms:W3CDTF">2022-06-30T08:18:06Z</dcterms:modified>
</cp:coreProperties>
</file>